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2" i="1"/>
  <c r="N22" i="1"/>
  <c r="N18" i="1"/>
  <c r="N17" i="1"/>
  <c r="N15" i="1"/>
  <c r="N29" i="1"/>
  <c r="N20" i="1"/>
  <c r="N27" i="1"/>
  <c r="N25" i="1"/>
  <c r="N14" i="1"/>
  <c r="N12" i="1"/>
  <c r="N13" i="1"/>
  <c r="N21" i="1"/>
  <c r="N19" i="1"/>
  <c r="N23" i="1"/>
  <c r="N16" i="1"/>
  <c r="N24" i="1"/>
  <c r="N26" i="1"/>
  <c r="M22" i="1"/>
  <c r="M18" i="1"/>
  <c r="M17" i="1"/>
  <c r="M15" i="1"/>
  <c r="M29" i="1"/>
  <c r="M20" i="1"/>
  <c r="M27" i="1"/>
  <c r="M25" i="1"/>
  <c r="M14" i="1"/>
  <c r="M12" i="1"/>
  <c r="M13" i="1"/>
  <c r="M21" i="1"/>
  <c r="M19" i="1"/>
  <c r="M23" i="1"/>
  <c r="M16" i="1"/>
  <c r="M24" i="1"/>
  <c r="M26" i="1"/>
  <c r="N28" i="1"/>
  <c r="M28" i="1"/>
  <c r="H22" i="1"/>
  <c r="J22" i="1" s="1"/>
  <c r="H18" i="1"/>
  <c r="J18" i="1" s="1"/>
  <c r="H17" i="1"/>
  <c r="J17" i="1" s="1"/>
  <c r="H15" i="1"/>
  <c r="J15" i="1" s="1"/>
  <c r="H29" i="1"/>
  <c r="J29" i="1" s="1"/>
  <c r="H20" i="1"/>
  <c r="J20" i="1" s="1"/>
  <c r="H27" i="1"/>
  <c r="J27" i="1" s="1"/>
  <c r="H25" i="1"/>
  <c r="J25" i="1" s="1"/>
  <c r="H14" i="1"/>
  <c r="J14" i="1" s="1"/>
  <c r="H12" i="1"/>
  <c r="J12" i="1" s="1"/>
  <c r="H13" i="1"/>
  <c r="J13" i="1" s="1"/>
  <c r="H21" i="1"/>
  <c r="J21" i="1" s="1"/>
  <c r="H19" i="1"/>
  <c r="J19" i="1" s="1"/>
  <c r="H23" i="1"/>
  <c r="J23" i="1" s="1"/>
  <c r="H16" i="1"/>
  <c r="J16" i="1" s="1"/>
  <c r="H24" i="1"/>
  <c r="J24" i="1" s="1"/>
  <c r="H26" i="1"/>
  <c r="J26" i="1" s="1"/>
  <c r="H28" i="1"/>
  <c r="J28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3" i="2"/>
</calcChain>
</file>

<file path=xl/sharedStrings.xml><?xml version="1.0" encoding="utf-8"?>
<sst xmlns="http://schemas.openxmlformats.org/spreadsheetml/2006/main" count="843" uniqueCount="92">
  <si>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</si>
  <si>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</si>
  <si>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</si>
  <si>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</si>
  <si>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</si>
  <si>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</si>
  <si>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</si>
  <si>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</si>
  <si>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</si>
  <si>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</si>
  <si>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</si>
  <si>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</si>
  <si>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</si>
  <si>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</si>
  <si>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</si>
  <si>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</si>
  <si>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</si>
  <si>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</si>
  <si>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</si>
  <si>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</si>
  <si>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</si>
  <si>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</si>
  <si>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</si>
  <si>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</si>
  <si>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</si>
  <si>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</si>
  <si>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</si>
  <si>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</si>
  <si>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</si>
  <si>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</si>
  <si>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</si>
  <si>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</si>
  <si>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</si>
  <si>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Грачев Даниил Сергеевич</t>
  </si>
  <si>
    <t>Гуц Варвара Юрьевна</t>
  </si>
  <si>
    <t>Данилова Вероника Юрьевна</t>
  </si>
  <si>
    <t>Кенжаев Артур Закиржанович</t>
  </si>
  <si>
    <t>Колбасов Матвей Григорьевич</t>
  </si>
  <si>
    <t>Курмачева Яна Юрьевна</t>
  </si>
  <si>
    <t>Липунова Александра Евгеньевна</t>
  </si>
  <si>
    <t>Мальцев Марк Сергеевич</t>
  </si>
  <si>
    <t>Милинцевич Кирилл Николаевич</t>
  </si>
  <si>
    <t>Михайлов Сергей Аркадьевич</t>
  </si>
  <si>
    <t>Никифорова Софья Олеговна</t>
  </si>
  <si>
    <t>Павлова Ирина Сергеевна</t>
  </si>
  <si>
    <t>Пономарева Мария Алексеевна</t>
  </si>
  <si>
    <t>Присяжная Ангелина Юрьевна</t>
  </si>
  <si>
    <t>Садов Михаил Александрович</t>
  </si>
  <si>
    <t>Шаврина Татьяна Олеговна</t>
  </si>
  <si>
    <t>Шелепов Алексей</t>
  </si>
  <si>
    <t>Шершнева Дарья Михайловна</t>
  </si>
  <si>
    <t>МКЛ161</t>
  </si>
  <si>
    <t>М161МКЛНГ014</t>
  </si>
  <si>
    <t>Научно-исследовательская практика</t>
  </si>
  <si>
    <t>Экзамен</t>
  </si>
  <si>
    <t>2017/2018 учебный год 1 модуль</t>
  </si>
  <si>
    <t>stCommon</t>
  </si>
  <si>
    <t>Компьютерная лингвистика</t>
  </si>
  <si>
    <t>М161МКЛНГ008</t>
  </si>
  <si>
    <t>М161МКЛНГ004</t>
  </si>
  <si>
    <t>М161МКЛНГ013</t>
  </si>
  <si>
    <t>М161МКЛНГ017</t>
  </si>
  <si>
    <t>М161МКЛНГ027</t>
  </si>
  <si>
    <t>М161МКЛНГ012</t>
  </si>
  <si>
    <t>М161МКЛНГ019</t>
  </si>
  <si>
    <t>М161МКЛНГ020</t>
  </si>
  <si>
    <t>М151МКЛНГ002</t>
  </si>
  <si>
    <t>ikPlanned</t>
  </si>
  <si>
    <t>М161МКЛНГ025</t>
  </si>
  <si>
    <t>М161МКЛНГ005</t>
  </si>
  <si>
    <t>М151МКЛНГ001</t>
  </si>
  <si>
    <t>ikPassed</t>
  </si>
  <si>
    <t>М161МКЛНГ023</t>
  </si>
  <si>
    <t>М161МКЛНГ007</t>
  </si>
  <si>
    <t>М161МКЛНГ003</t>
  </si>
  <si>
    <t>М161МКЛНГ021</t>
  </si>
  <si>
    <t>М161МКЛНГ015</t>
  </si>
  <si>
    <t>2017/2018 учебный год 2 модуль</t>
  </si>
  <si>
    <t>Математические основания компьютерной лингвистики</t>
  </si>
  <si>
    <t>Программирование (язык Python)</t>
  </si>
  <si>
    <t>Социальные сети</t>
  </si>
  <si>
    <t>stChoosen</t>
  </si>
  <si>
    <t>н/я (ув)</t>
  </si>
  <si>
    <t>Да</t>
  </si>
  <si>
    <t>4 - 5</t>
  </si>
  <si>
    <t>7 - 8</t>
  </si>
  <si>
    <t>Дата выгрузки: 12.03.2018</t>
  </si>
  <si>
    <t>Период: c 2017/2018 учебный год I семестр по 2017/2018 учебный год I семестр</t>
  </si>
  <si>
    <t>Факультет/отделение: Факультет гуманитарных наук</t>
  </si>
  <si>
    <t>Направление  подготовки: "Фундаментальная и прикладная лингвистика"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</si>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</sst>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85725</xdr:rowOff>
        </xdr:from>
        <xdr:to>
          <xdr:col>17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F29"/>
  <sheetViews>
    <sheetView tabSelected="1" topLeftCell="A7" workbookViewId="0">
      <selection activeCell="B7" sqref="B1:B104857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3" width="10.7109375" style="23" customWidth="1"/>
    <col min="24" max="24" width="10.7109375" style="1" hidden="1" customWidth="1"/>
    <col min="25" max="66" width="10.7109375" style="1" customWidth="1"/>
    <col min="67" max="16384" width="9.140625" style="1"/>
  </cols>
  <sheetData>
    <row r="1" spans="1:214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1"/>
      <c r="R1" s="21"/>
      <c r="S1" s="21"/>
      <c r="T1" s="21"/>
      <c r="U1" s="21"/>
      <c r="V1" s="21"/>
      <c r="W1" s="21"/>
    </row>
    <row r="2" spans="1:214" s="5" customFormat="1" ht="15.75" customHeight="1" x14ac:dyDescent="0.2">
      <c r="A2" s="18" t="s">
        <v>86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1"/>
      <c r="R2" s="21"/>
      <c r="S2" s="21"/>
      <c r="T2" s="21"/>
      <c r="U2" s="21"/>
      <c r="V2" s="21"/>
      <c r="W2" s="21"/>
    </row>
    <row r="3" spans="1:214" s="5" customFormat="1" ht="15.75" customHeight="1" x14ac:dyDescent="0.2">
      <c r="A3" s="18" t="s">
        <v>87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1"/>
      <c r="R3" s="21"/>
      <c r="S3" s="21"/>
      <c r="T3" s="21"/>
      <c r="U3" s="21"/>
      <c r="V3" s="21"/>
      <c r="W3" s="21"/>
    </row>
    <row r="4" spans="1:214" s="5" customFormat="1" ht="15.75" customHeight="1" x14ac:dyDescent="0.2">
      <c r="A4" s="18" t="s">
        <v>88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1"/>
      <c r="R4" s="21"/>
      <c r="S4" s="21"/>
      <c r="T4" s="21"/>
      <c r="U4" s="21"/>
      <c r="V4" s="21"/>
      <c r="W4" s="21"/>
    </row>
    <row r="5" spans="1:214" s="5" customFormat="1" ht="15.75" customHeight="1" x14ac:dyDescent="0.2">
      <c r="A5" s="18" t="s">
        <v>89</v>
      </c>
      <c r="B5" s="6"/>
      <c r="C5" s="6"/>
      <c r="D5" s="6"/>
      <c r="E5" s="6"/>
      <c r="F5" s="6"/>
      <c r="G5" s="6"/>
      <c r="H5" s="6"/>
      <c r="I5" s="6"/>
      <c r="J5" s="10"/>
      <c r="M5" s="10"/>
      <c r="Q5" s="21"/>
      <c r="R5" s="21"/>
      <c r="S5" s="21"/>
      <c r="T5" s="21"/>
      <c r="U5" s="21"/>
      <c r="V5" s="21"/>
      <c r="W5" s="21"/>
    </row>
    <row r="6" spans="1:214" s="5" customFormat="1" ht="15.75" customHeight="1" x14ac:dyDescent="0.2">
      <c r="A6" s="18" t="s">
        <v>90</v>
      </c>
      <c r="B6" s="4"/>
      <c r="C6" s="4"/>
      <c r="D6" s="4"/>
      <c r="E6" s="4"/>
      <c r="G6" s="10"/>
      <c r="H6" s="10"/>
      <c r="I6" s="10"/>
      <c r="J6" s="10"/>
      <c r="M6" s="10"/>
      <c r="Q6" s="22"/>
      <c r="R6" s="35"/>
      <c r="S6" s="22" t="s">
        <v>91</v>
      </c>
      <c r="T6" s="22"/>
      <c r="U6" s="22"/>
      <c r="V6" s="22"/>
      <c r="W6" s="22"/>
    </row>
    <row r="7" spans="1:214" s="5" customFormat="1" ht="15.75" customHeight="1" x14ac:dyDescent="0.2">
      <c r="A7" s="16"/>
      <c r="G7" s="10"/>
      <c r="H7" s="10"/>
      <c r="I7" s="10"/>
      <c r="J7" s="10"/>
      <c r="M7" s="10"/>
      <c r="Q7" s="22"/>
      <c r="R7" s="22"/>
      <c r="S7" s="22"/>
      <c r="T7" s="22"/>
      <c r="U7" s="22"/>
      <c r="V7" s="22"/>
      <c r="W7" s="22"/>
    </row>
    <row r="8" spans="1:214" s="2" customFormat="1" ht="20.25" customHeight="1" x14ac:dyDescent="0.2">
      <c r="A8" s="38" t="s">
        <v>2</v>
      </c>
      <c r="B8" s="38" t="s">
        <v>0</v>
      </c>
      <c r="C8" s="38" t="s">
        <v>7</v>
      </c>
      <c r="D8" s="38" t="s">
        <v>1</v>
      </c>
      <c r="E8" s="38" t="s">
        <v>31</v>
      </c>
      <c r="F8" s="24"/>
      <c r="G8" s="40" t="s">
        <v>20</v>
      </c>
      <c r="H8" s="43" t="s">
        <v>22</v>
      </c>
      <c r="I8" s="43" t="s">
        <v>23</v>
      </c>
      <c r="J8" s="40" t="s">
        <v>24</v>
      </c>
      <c r="K8" s="39" t="s">
        <v>4</v>
      </c>
      <c r="L8" s="39" t="s">
        <v>5</v>
      </c>
      <c r="M8" s="40" t="s">
        <v>19</v>
      </c>
      <c r="N8" s="39" t="s">
        <v>6</v>
      </c>
      <c r="O8" s="39" t="s">
        <v>25</v>
      </c>
      <c r="P8" s="39" t="s">
        <v>26</v>
      </c>
      <c r="Q8" s="25" t="s">
        <v>55</v>
      </c>
      <c r="R8" s="41" t="s">
        <v>77</v>
      </c>
      <c r="S8" s="42"/>
      <c r="T8" s="42"/>
      <c r="U8" s="42"/>
      <c r="V8" s="42"/>
      <c r="W8" s="42"/>
    </row>
    <row r="9" spans="1:214" s="2" customFormat="1" ht="20.25" customHeight="1" x14ac:dyDescent="0.2">
      <c r="A9" s="38"/>
      <c r="B9" s="38"/>
      <c r="C9" s="38"/>
      <c r="D9" s="38"/>
      <c r="E9" s="38"/>
      <c r="F9" s="24"/>
      <c r="G9" s="40"/>
      <c r="H9" s="43"/>
      <c r="I9" s="43"/>
      <c r="J9" s="40"/>
      <c r="K9" s="39"/>
      <c r="L9" s="39"/>
      <c r="M9" s="40"/>
      <c r="N9" s="39"/>
      <c r="O9" s="39"/>
      <c r="P9" s="39"/>
      <c r="Q9" s="25" t="s">
        <v>54</v>
      </c>
      <c r="R9" s="41" t="s">
        <v>54</v>
      </c>
      <c r="S9" s="42"/>
      <c r="T9" s="42"/>
      <c r="U9" s="42"/>
      <c r="V9" s="42"/>
      <c r="W9" s="42"/>
    </row>
    <row r="10" spans="1:214" s="3" customFormat="1" ht="200.1" customHeight="1" x14ac:dyDescent="0.2">
      <c r="A10" s="38"/>
      <c r="B10" s="38"/>
      <c r="C10" s="38"/>
      <c r="D10" s="38"/>
      <c r="E10" s="38"/>
      <c r="F10" s="26" t="s">
        <v>21</v>
      </c>
      <c r="G10" s="40"/>
      <c r="H10" s="43"/>
      <c r="I10" s="43"/>
      <c r="J10" s="40"/>
      <c r="K10" s="39"/>
      <c r="L10" s="39"/>
      <c r="M10" s="40"/>
      <c r="N10" s="39"/>
      <c r="O10" s="39"/>
      <c r="P10" s="39"/>
      <c r="Q10" s="27" t="s">
        <v>53</v>
      </c>
      <c r="R10" s="27" t="s">
        <v>57</v>
      </c>
      <c r="S10" s="27" t="s">
        <v>57</v>
      </c>
      <c r="T10" s="27" t="s">
        <v>78</v>
      </c>
      <c r="U10" s="27" t="s">
        <v>79</v>
      </c>
      <c r="V10" s="27" t="s">
        <v>79</v>
      </c>
      <c r="W10" s="27" t="s">
        <v>80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</row>
    <row r="11" spans="1:214" s="8" customFormat="1" ht="18.75" customHeight="1" x14ac:dyDescent="0.2">
      <c r="A11" s="44" t="s">
        <v>3</v>
      </c>
      <c r="B11" s="44"/>
      <c r="C11" s="44"/>
      <c r="D11" s="44"/>
      <c r="E11" s="44"/>
      <c r="F11" s="24"/>
      <c r="G11" s="40"/>
      <c r="H11" s="43"/>
      <c r="I11" s="43"/>
      <c r="J11" s="40"/>
      <c r="K11" s="39"/>
      <c r="L11" s="39"/>
      <c r="M11" s="40"/>
      <c r="N11" s="39"/>
      <c r="O11" s="39"/>
      <c r="P11" s="39"/>
      <c r="Q11" s="25">
        <v>6</v>
      </c>
      <c r="R11" s="25">
        <v>4</v>
      </c>
      <c r="S11" s="25">
        <v>7</v>
      </c>
      <c r="T11" s="25">
        <v>3</v>
      </c>
      <c r="U11" s="25">
        <v>4</v>
      </c>
      <c r="V11" s="25">
        <v>6</v>
      </c>
      <c r="W11" s="25">
        <v>3</v>
      </c>
    </row>
    <row r="12" spans="1:214" x14ac:dyDescent="0.2">
      <c r="A12" s="28">
        <v>1</v>
      </c>
      <c r="B12" s="29" t="s">
        <v>43</v>
      </c>
      <c r="C12" s="29">
        <v>1641246376</v>
      </c>
      <c r="D12" s="30" t="s">
        <v>51</v>
      </c>
      <c r="E12" s="29" t="s">
        <v>57</v>
      </c>
      <c r="F12" s="30">
        <f>MATCH(C12,Данные!$D:$D,0)</f>
        <v>9</v>
      </c>
      <c r="G12" s="34">
        <v>213</v>
      </c>
      <c r="H12" s="34">
        <f t="shared" ref="H12:H29" si="0">IF(I12 &gt; 0, MAX(I$12:I$29) / I12, 0)</f>
        <v>1</v>
      </c>
      <c r="I12" s="34">
        <v>22</v>
      </c>
      <c r="J12" s="34">
        <f t="shared" ref="J12:J29" si="1">G12*H12</f>
        <v>213</v>
      </c>
      <c r="K12" s="30">
        <v>48</v>
      </c>
      <c r="L12" s="30">
        <v>5</v>
      </c>
      <c r="M12" s="34">
        <f t="shared" ref="M12:M29" si="2">IF(L12 &gt; 0,K12/L12,0)</f>
        <v>9.6</v>
      </c>
      <c r="N12" s="30">
        <f>MIN($Q12:W12)</f>
        <v>9</v>
      </c>
      <c r="O12" s="30"/>
      <c r="P12" s="30">
        <v>5</v>
      </c>
      <c r="Q12" s="32">
        <v>10</v>
      </c>
      <c r="R12" s="32">
        <v>9</v>
      </c>
      <c r="S12" s="32"/>
      <c r="T12" s="32">
        <v>10</v>
      </c>
      <c r="U12" s="32"/>
      <c r="V12" s="32">
        <v>10</v>
      </c>
      <c r="W12" s="32">
        <v>9</v>
      </c>
      <c r="X12" s="1">
        <v>1</v>
      </c>
    </row>
    <row r="13" spans="1:214" x14ac:dyDescent="0.2">
      <c r="A13" s="28">
        <v>2</v>
      </c>
      <c r="B13" s="29" t="s">
        <v>44</v>
      </c>
      <c r="C13" s="29">
        <v>1641246390</v>
      </c>
      <c r="D13" s="30" t="s">
        <v>51</v>
      </c>
      <c r="E13" s="29" t="s">
        <v>57</v>
      </c>
      <c r="F13" s="30">
        <f>MATCH(C13,Данные!$D:$D,0)</f>
        <v>6</v>
      </c>
      <c r="G13" s="34">
        <v>207</v>
      </c>
      <c r="H13" s="34">
        <f t="shared" si="0"/>
        <v>1</v>
      </c>
      <c r="I13" s="34">
        <v>22</v>
      </c>
      <c r="J13" s="34">
        <f t="shared" si="1"/>
        <v>207</v>
      </c>
      <c r="K13" s="30">
        <v>46</v>
      </c>
      <c r="L13" s="30">
        <v>5</v>
      </c>
      <c r="M13" s="34">
        <f t="shared" si="2"/>
        <v>9.1999999999999993</v>
      </c>
      <c r="N13" s="30">
        <f>MIN($Q13:W13)</f>
        <v>8</v>
      </c>
      <c r="O13" s="30"/>
      <c r="P13" s="30">
        <v>5</v>
      </c>
      <c r="Q13" s="32">
        <v>10</v>
      </c>
      <c r="R13" s="32">
        <v>9</v>
      </c>
      <c r="S13" s="32"/>
      <c r="T13" s="32">
        <v>8</v>
      </c>
      <c r="U13" s="32"/>
      <c r="V13" s="32">
        <v>10</v>
      </c>
      <c r="W13" s="32">
        <v>9</v>
      </c>
      <c r="X13" s="1">
        <v>2</v>
      </c>
    </row>
    <row r="14" spans="1:214" x14ac:dyDescent="0.2">
      <c r="A14" s="28">
        <v>3</v>
      </c>
      <c r="B14" s="29" t="s">
        <v>42</v>
      </c>
      <c r="C14" s="29">
        <v>1642265135</v>
      </c>
      <c r="D14" s="30" t="s">
        <v>51</v>
      </c>
      <c r="E14" s="29" t="s">
        <v>57</v>
      </c>
      <c r="F14" s="30">
        <f>MATCH(C14,Данные!$D:$D,0)</f>
        <v>13</v>
      </c>
      <c r="G14" s="34">
        <v>186</v>
      </c>
      <c r="H14" s="34">
        <f t="shared" si="0"/>
        <v>1</v>
      </c>
      <c r="I14" s="34">
        <v>22</v>
      </c>
      <c r="J14" s="34">
        <f t="shared" si="1"/>
        <v>186</v>
      </c>
      <c r="K14" s="30">
        <v>40</v>
      </c>
      <c r="L14" s="30">
        <v>5</v>
      </c>
      <c r="M14" s="34">
        <f t="shared" si="2"/>
        <v>8</v>
      </c>
      <c r="N14" s="30">
        <f>MIN($Q14:W14)</f>
        <v>5</v>
      </c>
      <c r="O14" s="30"/>
      <c r="P14" s="30">
        <v>5</v>
      </c>
      <c r="Q14" s="32">
        <v>10</v>
      </c>
      <c r="R14" s="32">
        <v>9</v>
      </c>
      <c r="S14" s="32"/>
      <c r="T14" s="32">
        <v>5</v>
      </c>
      <c r="U14" s="32"/>
      <c r="V14" s="32">
        <v>9</v>
      </c>
      <c r="W14" s="32">
        <v>7</v>
      </c>
      <c r="X14" s="1">
        <v>3</v>
      </c>
    </row>
    <row r="15" spans="1:214" x14ac:dyDescent="0.2">
      <c r="A15" s="36" t="s">
        <v>84</v>
      </c>
      <c r="B15" s="29" t="s">
        <v>37</v>
      </c>
      <c r="C15" s="29">
        <v>1641246276</v>
      </c>
      <c r="D15" s="30" t="s">
        <v>51</v>
      </c>
      <c r="E15" s="29" t="s">
        <v>57</v>
      </c>
      <c r="F15" s="30">
        <f>MATCH(C15,Данные!$D:$D,0)</f>
        <v>14</v>
      </c>
      <c r="G15" s="34">
        <v>185</v>
      </c>
      <c r="H15" s="34">
        <f t="shared" si="0"/>
        <v>1</v>
      </c>
      <c r="I15" s="34">
        <v>22</v>
      </c>
      <c r="J15" s="34">
        <f t="shared" si="1"/>
        <v>185</v>
      </c>
      <c r="K15" s="30">
        <v>41</v>
      </c>
      <c r="L15" s="30">
        <v>5</v>
      </c>
      <c r="M15" s="34">
        <f t="shared" si="2"/>
        <v>8.1999999999999993</v>
      </c>
      <c r="N15" s="30">
        <f>MIN($Q15:W15)</f>
        <v>6</v>
      </c>
      <c r="O15" s="30"/>
      <c r="P15" s="30">
        <v>5</v>
      </c>
      <c r="Q15" s="32">
        <v>10</v>
      </c>
      <c r="R15" s="32">
        <v>8</v>
      </c>
      <c r="S15" s="32"/>
      <c r="T15" s="32">
        <v>9</v>
      </c>
      <c r="U15" s="32"/>
      <c r="V15" s="32">
        <v>8</v>
      </c>
      <c r="W15" s="32">
        <v>6</v>
      </c>
      <c r="X15" s="1">
        <v>4</v>
      </c>
    </row>
    <row r="16" spans="1:214" x14ac:dyDescent="0.2">
      <c r="A16" s="37"/>
      <c r="B16" s="29" t="s">
        <v>48</v>
      </c>
      <c r="C16" s="29">
        <v>1641246481</v>
      </c>
      <c r="D16" s="30" t="s">
        <v>51</v>
      </c>
      <c r="E16" s="29" t="s">
        <v>57</v>
      </c>
      <c r="F16" s="30">
        <f>MATCH(C16,Данные!$D:$D,0)</f>
        <v>10</v>
      </c>
      <c r="G16" s="34">
        <v>185</v>
      </c>
      <c r="H16" s="34">
        <f t="shared" si="0"/>
        <v>1</v>
      </c>
      <c r="I16" s="34">
        <v>22</v>
      </c>
      <c r="J16" s="34">
        <f t="shared" si="1"/>
        <v>185</v>
      </c>
      <c r="K16" s="30">
        <v>41</v>
      </c>
      <c r="L16" s="30">
        <v>5</v>
      </c>
      <c r="M16" s="34">
        <f t="shared" si="2"/>
        <v>8.1999999999999993</v>
      </c>
      <c r="N16" s="30">
        <f>MIN($Q16:W16)</f>
        <v>7</v>
      </c>
      <c r="O16" s="30"/>
      <c r="P16" s="30">
        <v>5</v>
      </c>
      <c r="Q16" s="32">
        <v>10</v>
      </c>
      <c r="R16" s="32">
        <v>8</v>
      </c>
      <c r="S16" s="32"/>
      <c r="T16" s="32">
        <v>7</v>
      </c>
      <c r="U16" s="32"/>
      <c r="V16" s="32">
        <v>8</v>
      </c>
      <c r="W16" s="32">
        <v>8</v>
      </c>
      <c r="X16" s="1">
        <v>5</v>
      </c>
    </row>
    <row r="17" spans="1:24" x14ac:dyDescent="0.2">
      <c r="A17" s="28">
        <v>6</v>
      </c>
      <c r="B17" s="29" t="s">
        <v>36</v>
      </c>
      <c r="C17" s="29">
        <v>1641246263</v>
      </c>
      <c r="D17" s="30" t="s">
        <v>51</v>
      </c>
      <c r="E17" s="29" t="s">
        <v>57</v>
      </c>
      <c r="F17" s="30">
        <f>MATCH(C17,Данные!$D:$D,0)</f>
        <v>5</v>
      </c>
      <c r="G17" s="34">
        <v>180</v>
      </c>
      <c r="H17" s="34">
        <f t="shared" si="0"/>
        <v>1</v>
      </c>
      <c r="I17" s="34">
        <v>22</v>
      </c>
      <c r="J17" s="34">
        <f t="shared" si="1"/>
        <v>180</v>
      </c>
      <c r="K17" s="30">
        <v>38</v>
      </c>
      <c r="L17" s="30">
        <v>5</v>
      </c>
      <c r="M17" s="34">
        <f t="shared" si="2"/>
        <v>7.6</v>
      </c>
      <c r="N17" s="30">
        <f>MIN($Q17:W17)</f>
        <v>4</v>
      </c>
      <c r="O17" s="30"/>
      <c r="P17" s="30">
        <v>5</v>
      </c>
      <c r="Q17" s="32">
        <v>10</v>
      </c>
      <c r="R17" s="32">
        <v>6</v>
      </c>
      <c r="S17" s="32"/>
      <c r="T17" s="32">
        <v>8</v>
      </c>
      <c r="U17" s="32"/>
      <c r="V17" s="32">
        <v>10</v>
      </c>
      <c r="W17" s="32">
        <v>4</v>
      </c>
      <c r="X17" s="1">
        <v>6</v>
      </c>
    </row>
    <row r="18" spans="1:24" x14ac:dyDescent="0.2">
      <c r="A18" s="36" t="s">
        <v>85</v>
      </c>
      <c r="B18" s="29" t="s">
        <v>35</v>
      </c>
      <c r="C18" s="29">
        <v>1641246250</v>
      </c>
      <c r="D18" s="30" t="s">
        <v>51</v>
      </c>
      <c r="E18" s="29" t="s">
        <v>57</v>
      </c>
      <c r="F18" s="30">
        <f>MATCH(C18,Данные!$D:$D,0)</f>
        <v>18</v>
      </c>
      <c r="G18" s="34">
        <v>177</v>
      </c>
      <c r="H18" s="34">
        <f t="shared" si="0"/>
        <v>1</v>
      </c>
      <c r="I18" s="34">
        <v>22</v>
      </c>
      <c r="J18" s="34">
        <f t="shared" si="1"/>
        <v>177</v>
      </c>
      <c r="K18" s="30">
        <v>39</v>
      </c>
      <c r="L18" s="30">
        <v>5</v>
      </c>
      <c r="M18" s="34">
        <f t="shared" si="2"/>
        <v>7.8</v>
      </c>
      <c r="N18" s="30">
        <f>MIN($Q18:W18)</f>
        <v>6</v>
      </c>
      <c r="O18" s="30"/>
      <c r="P18" s="30">
        <v>5</v>
      </c>
      <c r="Q18" s="32">
        <v>10</v>
      </c>
      <c r="R18" s="32">
        <v>6</v>
      </c>
      <c r="S18" s="32"/>
      <c r="T18" s="32">
        <v>9</v>
      </c>
      <c r="U18" s="32"/>
      <c r="V18" s="32">
        <v>8</v>
      </c>
      <c r="W18" s="32">
        <v>6</v>
      </c>
      <c r="X18" s="1">
        <v>7</v>
      </c>
    </row>
    <row r="19" spans="1:24" x14ac:dyDescent="0.2">
      <c r="A19" s="37"/>
      <c r="B19" s="29" t="s">
        <v>46</v>
      </c>
      <c r="C19" s="29">
        <v>1641246418</v>
      </c>
      <c r="D19" s="30" t="s">
        <v>51</v>
      </c>
      <c r="E19" s="29" t="s">
        <v>57</v>
      </c>
      <c r="F19" s="30">
        <f>MATCH(C19,Данные!$D:$D,0)</f>
        <v>20</v>
      </c>
      <c r="G19" s="34">
        <v>177</v>
      </c>
      <c r="H19" s="34">
        <f t="shared" si="0"/>
        <v>1</v>
      </c>
      <c r="I19" s="34">
        <v>22</v>
      </c>
      <c r="J19" s="34">
        <f t="shared" si="1"/>
        <v>177</v>
      </c>
      <c r="K19" s="30">
        <v>39</v>
      </c>
      <c r="L19" s="30">
        <v>5</v>
      </c>
      <c r="M19" s="34">
        <f t="shared" si="2"/>
        <v>7.8</v>
      </c>
      <c r="N19" s="30">
        <f>MIN($Q19:W19)</f>
        <v>6</v>
      </c>
      <c r="O19" s="30"/>
      <c r="P19" s="30">
        <v>5</v>
      </c>
      <c r="Q19" s="32">
        <v>10</v>
      </c>
      <c r="R19" s="32">
        <v>6</v>
      </c>
      <c r="S19" s="32"/>
      <c r="T19" s="32">
        <v>8</v>
      </c>
      <c r="U19" s="32"/>
      <c r="V19" s="32">
        <v>8</v>
      </c>
      <c r="W19" s="32">
        <v>7</v>
      </c>
      <c r="X19" s="1">
        <v>8</v>
      </c>
    </row>
    <row r="20" spans="1:24" x14ac:dyDescent="0.2">
      <c r="A20" s="28">
        <v>9</v>
      </c>
      <c r="B20" s="29" t="s">
        <v>39</v>
      </c>
      <c r="C20" s="29">
        <v>1641246303</v>
      </c>
      <c r="D20" s="30" t="s">
        <v>51</v>
      </c>
      <c r="E20" s="29" t="s">
        <v>57</v>
      </c>
      <c r="F20" s="30">
        <f>MATCH(C20,Данные!$D:$D,0)</f>
        <v>17</v>
      </c>
      <c r="G20" s="34">
        <v>170</v>
      </c>
      <c r="H20" s="34">
        <f t="shared" si="0"/>
        <v>1</v>
      </c>
      <c r="I20" s="34">
        <v>22</v>
      </c>
      <c r="J20" s="34">
        <f t="shared" si="1"/>
        <v>170</v>
      </c>
      <c r="K20" s="30">
        <v>37</v>
      </c>
      <c r="L20" s="30">
        <v>5</v>
      </c>
      <c r="M20" s="34">
        <f t="shared" si="2"/>
        <v>7.4</v>
      </c>
      <c r="N20" s="30">
        <f>MIN($Q20:W20)</f>
        <v>5</v>
      </c>
      <c r="O20" s="30"/>
      <c r="P20" s="30">
        <v>5</v>
      </c>
      <c r="Q20" s="32">
        <v>10</v>
      </c>
      <c r="R20" s="32">
        <v>5</v>
      </c>
      <c r="S20" s="32"/>
      <c r="T20" s="32">
        <v>5</v>
      </c>
      <c r="U20" s="32"/>
      <c r="V20" s="32">
        <v>8</v>
      </c>
      <c r="W20" s="32">
        <v>9</v>
      </c>
      <c r="X20" s="1">
        <v>9</v>
      </c>
    </row>
    <row r="21" spans="1:24" x14ac:dyDescent="0.2">
      <c r="A21" s="28">
        <v>10</v>
      </c>
      <c r="B21" s="29" t="s">
        <v>45</v>
      </c>
      <c r="C21" s="29">
        <v>1641246403</v>
      </c>
      <c r="D21" s="30" t="s">
        <v>51</v>
      </c>
      <c r="E21" s="29" t="s">
        <v>57</v>
      </c>
      <c r="F21" s="30">
        <f>MATCH(C21,Данные!$D:$D,0)</f>
        <v>3</v>
      </c>
      <c r="G21" s="34">
        <v>168</v>
      </c>
      <c r="H21" s="34">
        <f t="shared" si="0"/>
        <v>1</v>
      </c>
      <c r="I21" s="34">
        <v>22</v>
      </c>
      <c r="J21" s="34">
        <f t="shared" si="1"/>
        <v>168</v>
      </c>
      <c r="K21" s="30">
        <v>36</v>
      </c>
      <c r="L21" s="30">
        <v>5</v>
      </c>
      <c r="M21" s="34">
        <f t="shared" si="2"/>
        <v>7.2</v>
      </c>
      <c r="N21" s="30">
        <f>MIN($Q21:W21)</f>
        <v>4</v>
      </c>
      <c r="O21" s="30"/>
      <c r="P21" s="30">
        <v>5</v>
      </c>
      <c r="Q21" s="32">
        <v>10</v>
      </c>
      <c r="R21" s="32">
        <v>6</v>
      </c>
      <c r="S21" s="32"/>
      <c r="T21" s="32">
        <v>8</v>
      </c>
      <c r="U21" s="32"/>
      <c r="V21" s="32">
        <v>8</v>
      </c>
      <c r="W21" s="32">
        <v>4</v>
      </c>
      <c r="X21" s="1">
        <v>10</v>
      </c>
    </row>
    <row r="22" spans="1:24" x14ac:dyDescent="0.2">
      <c r="A22" s="28">
        <v>11</v>
      </c>
      <c r="B22" s="29" t="s">
        <v>34</v>
      </c>
      <c r="C22" s="29">
        <v>1677749049</v>
      </c>
      <c r="D22" s="30" t="s">
        <v>51</v>
      </c>
      <c r="E22" s="29" t="s">
        <v>57</v>
      </c>
      <c r="F22" s="30">
        <f>MATCH(C22,Данные!$D:$D,0)</f>
        <v>8</v>
      </c>
      <c r="G22" s="34">
        <v>164</v>
      </c>
      <c r="H22" s="34">
        <f t="shared" si="0"/>
        <v>1</v>
      </c>
      <c r="I22" s="34">
        <v>22</v>
      </c>
      <c r="J22" s="34">
        <f t="shared" si="1"/>
        <v>164</v>
      </c>
      <c r="K22" s="30">
        <v>36</v>
      </c>
      <c r="L22" s="30">
        <v>5</v>
      </c>
      <c r="M22" s="34">
        <f t="shared" si="2"/>
        <v>7.2</v>
      </c>
      <c r="N22" s="30">
        <f>MIN($Q22:W22)</f>
        <v>5</v>
      </c>
      <c r="O22" s="30"/>
      <c r="P22" s="30">
        <v>5</v>
      </c>
      <c r="Q22" s="32">
        <v>7</v>
      </c>
      <c r="R22" s="32">
        <v>8</v>
      </c>
      <c r="S22" s="32"/>
      <c r="T22" s="32">
        <v>5</v>
      </c>
      <c r="U22" s="32"/>
      <c r="V22" s="32">
        <v>9</v>
      </c>
      <c r="W22" s="32">
        <v>7</v>
      </c>
      <c r="X22" s="1">
        <v>11</v>
      </c>
    </row>
    <row r="23" spans="1:24" x14ac:dyDescent="0.2">
      <c r="A23" s="28">
        <v>12</v>
      </c>
      <c r="B23" s="29" t="s">
        <v>47</v>
      </c>
      <c r="C23" s="29">
        <v>1641246451</v>
      </c>
      <c r="D23" s="30" t="s">
        <v>51</v>
      </c>
      <c r="E23" s="29" t="s">
        <v>57</v>
      </c>
      <c r="F23" s="30">
        <f>MATCH(C23,Данные!$D:$D,0)</f>
        <v>7</v>
      </c>
      <c r="G23" s="34">
        <v>161</v>
      </c>
      <c r="H23" s="34">
        <f t="shared" si="0"/>
        <v>1</v>
      </c>
      <c r="I23" s="34">
        <v>22</v>
      </c>
      <c r="J23" s="34">
        <f t="shared" si="1"/>
        <v>161</v>
      </c>
      <c r="K23" s="30">
        <v>35</v>
      </c>
      <c r="L23" s="30">
        <v>5</v>
      </c>
      <c r="M23" s="34">
        <f t="shared" si="2"/>
        <v>7</v>
      </c>
      <c r="N23" s="30">
        <f>MIN($Q23:W23)</f>
        <v>5</v>
      </c>
      <c r="O23" s="30"/>
      <c r="P23" s="30">
        <v>5</v>
      </c>
      <c r="Q23" s="32">
        <v>8</v>
      </c>
      <c r="R23" s="32">
        <v>8</v>
      </c>
      <c r="S23" s="32"/>
      <c r="T23" s="32">
        <v>5</v>
      </c>
      <c r="U23" s="32"/>
      <c r="V23" s="32">
        <v>8</v>
      </c>
      <c r="W23" s="32">
        <v>6</v>
      </c>
      <c r="X23" s="1">
        <v>12</v>
      </c>
    </row>
    <row r="24" spans="1:24" x14ac:dyDescent="0.2">
      <c r="A24" s="28">
        <v>13</v>
      </c>
      <c r="B24" s="29" t="s">
        <v>49</v>
      </c>
      <c r="C24" s="29">
        <v>1637113511</v>
      </c>
      <c r="D24" s="30" t="s">
        <v>51</v>
      </c>
      <c r="E24" s="29" t="s">
        <v>57</v>
      </c>
      <c r="F24" s="30">
        <f>MATCH(C24,Данные!$D:$D,0)</f>
        <v>11</v>
      </c>
      <c r="G24" s="34">
        <v>158</v>
      </c>
      <c r="H24" s="34">
        <f t="shared" si="0"/>
        <v>1</v>
      </c>
      <c r="I24" s="34">
        <v>22</v>
      </c>
      <c r="J24" s="34">
        <f t="shared" si="1"/>
        <v>158</v>
      </c>
      <c r="K24" s="30">
        <v>35</v>
      </c>
      <c r="L24" s="30">
        <v>5</v>
      </c>
      <c r="M24" s="34">
        <f t="shared" si="2"/>
        <v>7</v>
      </c>
      <c r="N24" s="30">
        <f>MIN($Q24:W24)</f>
        <v>5</v>
      </c>
      <c r="O24" s="30"/>
      <c r="P24" s="30">
        <v>5</v>
      </c>
      <c r="Q24" s="32">
        <v>8</v>
      </c>
      <c r="R24" s="32">
        <v>5</v>
      </c>
      <c r="S24" s="32"/>
      <c r="T24" s="32">
        <v>8</v>
      </c>
      <c r="U24" s="32"/>
      <c r="V24" s="32">
        <v>8</v>
      </c>
      <c r="W24" s="32">
        <v>6</v>
      </c>
      <c r="X24" s="1">
        <v>13</v>
      </c>
    </row>
    <row r="25" spans="1:24" x14ac:dyDescent="0.2">
      <c r="A25" s="28">
        <v>14</v>
      </c>
      <c r="B25" s="29" t="s">
        <v>41</v>
      </c>
      <c r="C25" s="29">
        <v>1641246316</v>
      </c>
      <c r="D25" s="30" t="s">
        <v>51</v>
      </c>
      <c r="E25" s="29" t="s">
        <v>57</v>
      </c>
      <c r="F25" s="30">
        <f>MATCH(C25,Данные!$D:$D,0)</f>
        <v>4</v>
      </c>
      <c r="G25" s="34">
        <v>157</v>
      </c>
      <c r="H25" s="34">
        <f t="shared" si="0"/>
        <v>1</v>
      </c>
      <c r="I25" s="34">
        <v>22</v>
      </c>
      <c r="J25" s="34">
        <f t="shared" si="1"/>
        <v>157</v>
      </c>
      <c r="K25" s="30">
        <v>35</v>
      </c>
      <c r="L25" s="30">
        <v>5</v>
      </c>
      <c r="M25" s="34">
        <f t="shared" si="2"/>
        <v>7</v>
      </c>
      <c r="N25" s="30">
        <f>MIN($Q25:W25)</f>
        <v>6</v>
      </c>
      <c r="O25" s="30"/>
      <c r="P25" s="30">
        <v>5</v>
      </c>
      <c r="Q25" s="32">
        <v>7</v>
      </c>
      <c r="R25" s="32">
        <v>7</v>
      </c>
      <c r="S25" s="32"/>
      <c r="T25" s="32">
        <v>6</v>
      </c>
      <c r="U25" s="32"/>
      <c r="V25" s="32">
        <v>8</v>
      </c>
      <c r="W25" s="32">
        <v>7</v>
      </c>
      <c r="X25" s="1">
        <v>14</v>
      </c>
    </row>
    <row r="26" spans="1:24" x14ac:dyDescent="0.2">
      <c r="A26" s="28">
        <v>15</v>
      </c>
      <c r="B26" s="29" t="s">
        <v>50</v>
      </c>
      <c r="C26" s="29">
        <v>1641246494</v>
      </c>
      <c r="D26" s="30" t="s">
        <v>51</v>
      </c>
      <c r="E26" s="29" t="s">
        <v>57</v>
      </c>
      <c r="F26" s="30">
        <f>MATCH(C26,Данные!$D:$D,0)</f>
        <v>19</v>
      </c>
      <c r="G26" s="34">
        <v>153</v>
      </c>
      <c r="H26" s="34">
        <f t="shared" si="0"/>
        <v>1</v>
      </c>
      <c r="I26" s="34">
        <v>22</v>
      </c>
      <c r="J26" s="34">
        <f t="shared" si="1"/>
        <v>153</v>
      </c>
      <c r="K26" s="30">
        <v>34</v>
      </c>
      <c r="L26" s="30">
        <v>5</v>
      </c>
      <c r="M26" s="34">
        <f t="shared" si="2"/>
        <v>6.8</v>
      </c>
      <c r="N26" s="30">
        <f>MIN($Q26:W26)</f>
        <v>5</v>
      </c>
      <c r="O26" s="30"/>
      <c r="P26" s="30">
        <v>5</v>
      </c>
      <c r="Q26" s="32">
        <v>7</v>
      </c>
      <c r="R26" s="32">
        <v>6</v>
      </c>
      <c r="S26" s="32"/>
      <c r="T26" s="32">
        <v>5</v>
      </c>
      <c r="U26" s="32"/>
      <c r="V26" s="32">
        <v>8</v>
      </c>
      <c r="W26" s="32">
        <v>8</v>
      </c>
      <c r="X26" s="1">
        <v>15</v>
      </c>
    </row>
    <row r="27" spans="1:24" x14ac:dyDescent="0.2">
      <c r="A27" s="28">
        <v>16</v>
      </c>
      <c r="B27" s="29" t="s">
        <v>40</v>
      </c>
      <c r="C27" s="29">
        <v>1904178763</v>
      </c>
      <c r="D27" s="30" t="s">
        <v>51</v>
      </c>
      <c r="E27" s="29" t="s">
        <v>57</v>
      </c>
      <c r="F27" s="30">
        <f>MATCH(C27,Данные!$D:$D,0)</f>
        <v>15</v>
      </c>
      <c r="G27" s="34">
        <v>98</v>
      </c>
      <c r="H27" s="34">
        <f t="shared" si="0"/>
        <v>1.375</v>
      </c>
      <c r="I27" s="34">
        <v>16</v>
      </c>
      <c r="J27" s="34">
        <f t="shared" si="1"/>
        <v>134.75</v>
      </c>
      <c r="K27" s="30">
        <v>30</v>
      </c>
      <c r="L27" s="30">
        <v>5</v>
      </c>
      <c r="M27" s="34">
        <f t="shared" si="2"/>
        <v>6</v>
      </c>
      <c r="N27" s="30">
        <f>MIN($Q27:W27)</f>
        <v>5</v>
      </c>
      <c r="O27" s="30"/>
      <c r="P27" s="30">
        <v>5</v>
      </c>
      <c r="Q27" s="32">
        <v>8</v>
      </c>
      <c r="R27" s="32"/>
      <c r="S27" s="32">
        <v>5</v>
      </c>
      <c r="T27" s="32">
        <v>5</v>
      </c>
      <c r="U27" s="32">
        <v>7</v>
      </c>
      <c r="V27" s="32"/>
      <c r="W27" s="32">
        <v>5</v>
      </c>
      <c r="X27" s="1">
        <v>16</v>
      </c>
    </row>
    <row r="28" spans="1:24" x14ac:dyDescent="0.2">
      <c r="A28" s="28">
        <v>17</v>
      </c>
      <c r="B28" s="29" t="s">
        <v>33</v>
      </c>
      <c r="C28" s="29">
        <v>1959661880</v>
      </c>
      <c r="D28" s="30" t="s">
        <v>51</v>
      </c>
      <c r="E28" s="29" t="s">
        <v>57</v>
      </c>
      <c r="F28" s="30">
        <f>MATCH(C28,Данные!$D:$D,0)</f>
        <v>12</v>
      </c>
      <c r="G28" s="34">
        <v>115</v>
      </c>
      <c r="H28" s="34">
        <f t="shared" si="0"/>
        <v>1</v>
      </c>
      <c r="I28" s="34">
        <v>22</v>
      </c>
      <c r="J28" s="34">
        <f t="shared" si="1"/>
        <v>115</v>
      </c>
      <c r="K28" s="30">
        <v>25</v>
      </c>
      <c r="L28" s="30">
        <v>5</v>
      </c>
      <c r="M28" s="34">
        <f t="shared" si="2"/>
        <v>5</v>
      </c>
      <c r="N28" s="30">
        <f>MIN($Q28:W28)</f>
        <v>4</v>
      </c>
      <c r="O28" s="30"/>
      <c r="P28" s="30">
        <v>5</v>
      </c>
      <c r="Q28" s="32">
        <v>4</v>
      </c>
      <c r="R28" s="32">
        <v>4</v>
      </c>
      <c r="S28" s="32"/>
      <c r="T28" s="32">
        <v>5</v>
      </c>
      <c r="U28" s="32">
        <v>8</v>
      </c>
      <c r="V28" s="32"/>
      <c r="W28" s="32">
        <v>4</v>
      </c>
      <c r="X28" s="1">
        <v>17</v>
      </c>
    </row>
    <row r="29" spans="1:24" x14ac:dyDescent="0.2">
      <c r="A29" s="28">
        <v>18</v>
      </c>
      <c r="B29" s="31" t="s">
        <v>38</v>
      </c>
      <c r="C29" s="29">
        <v>1642265107</v>
      </c>
      <c r="D29" s="30" t="s">
        <v>51</v>
      </c>
      <c r="E29" s="29" t="s">
        <v>57</v>
      </c>
      <c r="F29" s="30">
        <f>MATCH(C29,Данные!$D:$D,0)</f>
        <v>16</v>
      </c>
      <c r="G29" s="34">
        <v>112</v>
      </c>
      <c r="H29" s="34">
        <f t="shared" si="0"/>
        <v>1</v>
      </c>
      <c r="I29" s="34">
        <v>22</v>
      </c>
      <c r="J29" s="34">
        <f t="shared" si="1"/>
        <v>112</v>
      </c>
      <c r="K29" s="30">
        <v>27</v>
      </c>
      <c r="L29" s="30">
        <v>4</v>
      </c>
      <c r="M29" s="34">
        <f t="shared" si="2"/>
        <v>6.75</v>
      </c>
      <c r="N29" s="30">
        <f>MIN($Q29:W29)</f>
        <v>5</v>
      </c>
      <c r="O29" s="30" t="s">
        <v>83</v>
      </c>
      <c r="P29" s="30">
        <v>4</v>
      </c>
      <c r="Q29" s="33" t="s">
        <v>82</v>
      </c>
      <c r="R29" s="32">
        <v>7</v>
      </c>
      <c r="S29" s="32"/>
      <c r="T29" s="32">
        <v>5</v>
      </c>
      <c r="U29" s="32"/>
      <c r="V29" s="32">
        <v>8</v>
      </c>
      <c r="W29" s="32">
        <v>7</v>
      </c>
      <c r="X29" s="1">
        <v>18</v>
      </c>
    </row>
  </sheetData>
  <mergeCells count="20">
    <mergeCell ref="R8:W8"/>
    <mergeCell ref="R9:W9"/>
    <mergeCell ref="P8:P11"/>
    <mergeCell ref="L8:L11"/>
    <mergeCell ref="H8:H11"/>
    <mergeCell ref="J8:J11"/>
    <mergeCell ref="K8:K11"/>
    <mergeCell ref="O8:O11"/>
    <mergeCell ref="I8:I11"/>
    <mergeCell ref="N8:N11"/>
    <mergeCell ref="D8:D10"/>
    <mergeCell ref="M8:M11"/>
    <mergeCell ref="E8:E10"/>
    <mergeCell ref="A11:E11"/>
    <mergeCell ref="G8:G11"/>
    <mergeCell ref="A8:A10"/>
    <mergeCell ref="A15:A16"/>
    <mergeCell ref="A18:A19"/>
    <mergeCell ref="C8:C10"/>
    <mergeCell ref="B8:B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16</xdr:col>
                <xdr:colOff>0</xdr:colOff>
                <xdr:row>0</xdr:row>
                <xdr:rowOff>85725</xdr:rowOff>
              </from>
              <to>
                <xdr:col>17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92"/>
  <sheetViews>
    <sheetView workbookViewId="0">
      <selection activeCell="E1" sqref="E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1865383239</v>
      </c>
      <c r="B3" s="15">
        <v>10</v>
      </c>
      <c r="C3" s="15" t="s">
        <v>51</v>
      </c>
      <c r="D3" s="15">
        <v>1641246403</v>
      </c>
      <c r="E3" s="7" t="s">
        <v>45</v>
      </c>
      <c r="F3" s="15" t="s">
        <v>52</v>
      </c>
      <c r="G3" s="7" t="s">
        <v>53</v>
      </c>
      <c r="H3" s="15">
        <v>6</v>
      </c>
      <c r="I3" s="15" t="s">
        <v>54</v>
      </c>
      <c r="J3" s="15" t="s">
        <v>55</v>
      </c>
      <c r="L3" s="15">
        <v>60</v>
      </c>
      <c r="M3" s="15">
        <v>6</v>
      </c>
      <c r="N3" s="15">
        <v>1</v>
      </c>
      <c r="O3" s="15">
        <v>1</v>
      </c>
      <c r="P3" s="15">
        <v>1762344684</v>
      </c>
      <c r="Q3" s="15">
        <v>4347</v>
      </c>
      <c r="S3" t="s">
        <v>56</v>
      </c>
      <c r="T3">
        <v>0</v>
      </c>
      <c r="U3" t="s">
        <v>57</v>
      </c>
      <c r="V3">
        <f>MATCH(D3,Отчет!$C:$C,0)</f>
        <v>21</v>
      </c>
    </row>
    <row r="4" spans="1:22" x14ac:dyDescent="0.2">
      <c r="A4" s="15">
        <v>1865382908</v>
      </c>
      <c r="B4" s="15">
        <v>7</v>
      </c>
      <c r="C4" s="15" t="s">
        <v>51</v>
      </c>
      <c r="D4" s="15">
        <v>1641246316</v>
      </c>
      <c r="E4" s="7" t="s">
        <v>41</v>
      </c>
      <c r="F4" s="15" t="s">
        <v>58</v>
      </c>
      <c r="G4" s="7" t="s">
        <v>53</v>
      </c>
      <c r="H4" s="15">
        <v>6</v>
      </c>
      <c r="I4" s="15" t="s">
        <v>54</v>
      </c>
      <c r="J4" s="15" t="s">
        <v>55</v>
      </c>
      <c r="L4" s="15">
        <v>42</v>
      </c>
      <c r="M4" s="15">
        <v>6</v>
      </c>
      <c r="N4" s="15">
        <v>1</v>
      </c>
      <c r="O4" s="15">
        <v>1</v>
      </c>
      <c r="P4" s="15">
        <v>1762344684</v>
      </c>
      <c r="Q4" s="15">
        <v>4347</v>
      </c>
      <c r="S4" t="s">
        <v>56</v>
      </c>
      <c r="T4">
        <v>0</v>
      </c>
      <c r="U4" t="s">
        <v>57</v>
      </c>
      <c r="V4">
        <f>MATCH(D4,Отчет!$C:$C,0)</f>
        <v>25</v>
      </c>
    </row>
    <row r="5" spans="1:22" x14ac:dyDescent="0.2">
      <c r="A5" s="15">
        <v>1865382700</v>
      </c>
      <c r="B5" s="15">
        <v>10</v>
      </c>
      <c r="C5" s="15" t="s">
        <v>51</v>
      </c>
      <c r="D5" s="15">
        <v>1641246263</v>
      </c>
      <c r="E5" s="7" t="s">
        <v>36</v>
      </c>
      <c r="F5" s="15" t="s">
        <v>59</v>
      </c>
      <c r="G5" s="7" t="s">
        <v>53</v>
      </c>
      <c r="H5" s="15">
        <v>6</v>
      </c>
      <c r="I5" s="15" t="s">
        <v>54</v>
      </c>
      <c r="J5" s="15" t="s">
        <v>55</v>
      </c>
      <c r="L5" s="15">
        <v>60</v>
      </c>
      <c r="M5" s="15">
        <v>6</v>
      </c>
      <c r="N5" s="15">
        <v>1</v>
      </c>
      <c r="O5" s="15">
        <v>1</v>
      </c>
      <c r="P5" s="15">
        <v>1762344684</v>
      </c>
      <c r="Q5" s="15">
        <v>4347</v>
      </c>
      <c r="S5" t="s">
        <v>56</v>
      </c>
      <c r="T5">
        <v>0</v>
      </c>
      <c r="U5" t="s">
        <v>57</v>
      </c>
      <c r="V5">
        <f>MATCH(D5,Отчет!$C:$C,0)</f>
        <v>17</v>
      </c>
    </row>
    <row r="6" spans="1:22" x14ac:dyDescent="0.2">
      <c r="A6" s="15">
        <v>1865383197</v>
      </c>
      <c r="B6" s="15">
        <v>10</v>
      </c>
      <c r="C6" s="15" t="s">
        <v>51</v>
      </c>
      <c r="D6" s="15">
        <v>1641246390</v>
      </c>
      <c r="E6" s="7" t="s">
        <v>44</v>
      </c>
      <c r="F6" s="15" t="s">
        <v>60</v>
      </c>
      <c r="G6" s="7" t="s">
        <v>53</v>
      </c>
      <c r="H6" s="15">
        <v>6</v>
      </c>
      <c r="I6" s="15" t="s">
        <v>54</v>
      </c>
      <c r="J6" s="15" t="s">
        <v>55</v>
      </c>
      <c r="L6" s="15">
        <v>60</v>
      </c>
      <c r="M6" s="15">
        <v>6</v>
      </c>
      <c r="N6" s="15">
        <v>1</v>
      </c>
      <c r="O6" s="15">
        <v>1</v>
      </c>
      <c r="P6" s="15">
        <v>1762344684</v>
      </c>
      <c r="Q6" s="15">
        <v>4347</v>
      </c>
      <c r="S6" t="s">
        <v>56</v>
      </c>
      <c r="T6">
        <v>0</v>
      </c>
      <c r="U6" t="s">
        <v>57</v>
      </c>
      <c r="V6">
        <f>MATCH(D6,Отчет!$C:$C,0)</f>
        <v>13</v>
      </c>
    </row>
    <row r="7" spans="1:22" x14ac:dyDescent="0.2">
      <c r="A7" s="15">
        <v>1865383359</v>
      </c>
      <c r="B7" s="15">
        <v>8</v>
      </c>
      <c r="C7" s="15" t="s">
        <v>51</v>
      </c>
      <c r="D7" s="15">
        <v>1641246451</v>
      </c>
      <c r="E7" s="7" t="s">
        <v>47</v>
      </c>
      <c r="F7" s="15" t="s">
        <v>61</v>
      </c>
      <c r="G7" s="7" t="s">
        <v>53</v>
      </c>
      <c r="H7" s="15">
        <v>6</v>
      </c>
      <c r="I7" s="15" t="s">
        <v>54</v>
      </c>
      <c r="J7" s="15" t="s">
        <v>55</v>
      </c>
      <c r="L7" s="15">
        <v>48</v>
      </c>
      <c r="M7" s="15">
        <v>6</v>
      </c>
      <c r="N7" s="15">
        <v>1</v>
      </c>
      <c r="O7" s="15">
        <v>1</v>
      </c>
      <c r="P7" s="15">
        <v>1762344684</v>
      </c>
      <c r="Q7" s="15">
        <v>4347</v>
      </c>
      <c r="S7" t="s">
        <v>56</v>
      </c>
      <c r="T7">
        <v>0</v>
      </c>
      <c r="U7" t="s">
        <v>57</v>
      </c>
      <c r="V7">
        <f>MATCH(D7,Отчет!$C:$C,0)</f>
        <v>23</v>
      </c>
    </row>
    <row r="8" spans="1:22" x14ac:dyDescent="0.2">
      <c r="A8" s="15">
        <v>1865382552</v>
      </c>
      <c r="B8" s="15">
        <v>7</v>
      </c>
      <c r="C8" s="15" t="s">
        <v>51</v>
      </c>
      <c r="D8" s="15">
        <v>1677749049</v>
      </c>
      <c r="E8" s="7" t="s">
        <v>34</v>
      </c>
      <c r="F8" s="15" t="s">
        <v>62</v>
      </c>
      <c r="G8" s="7" t="s">
        <v>53</v>
      </c>
      <c r="H8" s="15">
        <v>6</v>
      </c>
      <c r="I8" s="15" t="s">
        <v>54</v>
      </c>
      <c r="J8" s="15" t="s">
        <v>55</v>
      </c>
      <c r="L8" s="15">
        <v>42</v>
      </c>
      <c r="M8" s="15">
        <v>6</v>
      </c>
      <c r="N8" s="15">
        <v>1</v>
      </c>
      <c r="O8" s="15">
        <v>1</v>
      </c>
      <c r="P8" s="15">
        <v>1762344684</v>
      </c>
      <c r="Q8" s="15">
        <v>4347</v>
      </c>
      <c r="S8" t="s">
        <v>56</v>
      </c>
      <c r="T8">
        <v>0</v>
      </c>
      <c r="U8" t="s">
        <v>57</v>
      </c>
      <c r="V8">
        <f>MATCH(D8,Отчет!$C:$C,0)</f>
        <v>22</v>
      </c>
    </row>
    <row r="9" spans="1:22" x14ac:dyDescent="0.2">
      <c r="A9" s="15">
        <v>1865383156</v>
      </c>
      <c r="B9" s="15">
        <v>10</v>
      </c>
      <c r="C9" s="15" t="s">
        <v>51</v>
      </c>
      <c r="D9" s="15">
        <v>1641246376</v>
      </c>
      <c r="E9" s="7" t="s">
        <v>43</v>
      </c>
      <c r="F9" s="15" t="s">
        <v>63</v>
      </c>
      <c r="G9" s="7" t="s">
        <v>53</v>
      </c>
      <c r="H9" s="15">
        <v>6</v>
      </c>
      <c r="I9" s="15" t="s">
        <v>54</v>
      </c>
      <c r="J9" s="15" t="s">
        <v>55</v>
      </c>
      <c r="L9" s="15">
        <v>60</v>
      </c>
      <c r="M9" s="15">
        <v>6</v>
      </c>
      <c r="N9" s="15">
        <v>1</v>
      </c>
      <c r="O9" s="15">
        <v>1</v>
      </c>
      <c r="P9" s="15">
        <v>1762344684</v>
      </c>
      <c r="Q9" s="15">
        <v>4347</v>
      </c>
      <c r="S9" t="s">
        <v>56</v>
      </c>
      <c r="T9">
        <v>0</v>
      </c>
      <c r="U9" t="s">
        <v>57</v>
      </c>
      <c r="V9">
        <f>MATCH(D9,Отчет!$C:$C,0)</f>
        <v>12</v>
      </c>
    </row>
    <row r="10" spans="1:22" x14ac:dyDescent="0.2">
      <c r="A10" s="15">
        <v>1796781555</v>
      </c>
      <c r="B10" s="15">
        <v>10</v>
      </c>
      <c r="C10" s="15" t="s">
        <v>51</v>
      </c>
      <c r="D10" s="15">
        <v>1641246481</v>
      </c>
      <c r="E10" s="7" t="s">
        <v>48</v>
      </c>
      <c r="F10" s="15" t="s">
        <v>64</v>
      </c>
      <c r="G10" s="7" t="s">
        <v>53</v>
      </c>
      <c r="H10" s="15">
        <v>6</v>
      </c>
      <c r="I10" s="15" t="s">
        <v>54</v>
      </c>
      <c r="J10" s="15" t="s">
        <v>55</v>
      </c>
      <c r="L10" s="15">
        <v>60</v>
      </c>
      <c r="M10" s="15">
        <v>6</v>
      </c>
      <c r="N10" s="15">
        <v>1</v>
      </c>
      <c r="O10" s="15">
        <v>1</v>
      </c>
      <c r="P10" s="15">
        <v>1762344684</v>
      </c>
      <c r="Q10" s="15">
        <v>4347</v>
      </c>
      <c r="S10" t="s">
        <v>56</v>
      </c>
      <c r="T10">
        <v>0</v>
      </c>
      <c r="U10" t="s">
        <v>57</v>
      </c>
      <c r="V10">
        <f>MATCH(D10,Отчет!$C:$C,0)</f>
        <v>16</v>
      </c>
    </row>
    <row r="11" spans="1:22" x14ac:dyDescent="0.2">
      <c r="A11" s="15">
        <v>1865383439</v>
      </c>
      <c r="B11" s="15">
        <v>8</v>
      </c>
      <c r="C11" s="15" t="s">
        <v>51</v>
      </c>
      <c r="D11" s="15">
        <v>1637113511</v>
      </c>
      <c r="E11" s="7" t="s">
        <v>49</v>
      </c>
      <c r="F11" s="15" t="s">
        <v>65</v>
      </c>
      <c r="G11" s="7" t="s">
        <v>53</v>
      </c>
      <c r="H11" s="15">
        <v>6</v>
      </c>
      <c r="I11" s="15" t="s">
        <v>54</v>
      </c>
      <c r="J11" s="15" t="s">
        <v>55</v>
      </c>
      <c r="L11" s="15">
        <v>48</v>
      </c>
      <c r="M11" s="15">
        <v>6</v>
      </c>
      <c r="N11" s="15">
        <v>1</v>
      </c>
      <c r="O11" s="15">
        <v>1</v>
      </c>
      <c r="P11" s="15">
        <v>1762344684</v>
      </c>
      <c r="Q11" s="15">
        <v>4347</v>
      </c>
      <c r="S11" t="s">
        <v>56</v>
      </c>
      <c r="T11">
        <v>0</v>
      </c>
      <c r="U11" t="s">
        <v>57</v>
      </c>
      <c r="V11">
        <f>MATCH(D11,Отчет!$C:$C,0)</f>
        <v>24</v>
      </c>
    </row>
    <row r="12" spans="1:22" x14ac:dyDescent="0.2">
      <c r="A12" s="15">
        <v>1972792784</v>
      </c>
      <c r="B12" s="15">
        <v>4</v>
      </c>
      <c r="C12" s="15" t="s">
        <v>51</v>
      </c>
      <c r="D12" s="15">
        <v>1959661880</v>
      </c>
      <c r="E12" s="7" t="s">
        <v>33</v>
      </c>
      <c r="F12" s="15" t="s">
        <v>66</v>
      </c>
      <c r="G12" s="7" t="s">
        <v>53</v>
      </c>
      <c r="H12" s="15">
        <v>6</v>
      </c>
      <c r="I12" s="15" t="s">
        <v>54</v>
      </c>
      <c r="J12" s="15" t="s">
        <v>55</v>
      </c>
      <c r="L12" s="15">
        <v>0</v>
      </c>
      <c r="M12" s="15">
        <v>6</v>
      </c>
      <c r="N12" s="15">
        <v>1</v>
      </c>
      <c r="O12" s="15">
        <v>0</v>
      </c>
      <c r="P12" s="15">
        <v>1762344684</v>
      </c>
      <c r="Q12" s="15">
        <v>4347</v>
      </c>
      <c r="R12" s="15" t="s">
        <v>67</v>
      </c>
      <c r="S12" t="s">
        <v>56</v>
      </c>
      <c r="T12">
        <v>0</v>
      </c>
      <c r="U12" t="s">
        <v>57</v>
      </c>
      <c r="V12">
        <f>MATCH(D12,Отчет!$C:$C,0)</f>
        <v>28</v>
      </c>
    </row>
    <row r="13" spans="1:22" x14ac:dyDescent="0.2">
      <c r="A13" s="15">
        <v>1865382954</v>
      </c>
      <c r="B13" s="15">
        <v>10</v>
      </c>
      <c r="C13" s="15" t="s">
        <v>51</v>
      </c>
      <c r="D13" s="15">
        <v>1642265135</v>
      </c>
      <c r="E13" s="7" t="s">
        <v>42</v>
      </c>
      <c r="F13" s="15" t="s">
        <v>68</v>
      </c>
      <c r="G13" s="7" t="s">
        <v>53</v>
      </c>
      <c r="H13" s="15">
        <v>6</v>
      </c>
      <c r="I13" s="15" t="s">
        <v>54</v>
      </c>
      <c r="J13" s="15" t="s">
        <v>55</v>
      </c>
      <c r="L13" s="15">
        <v>60</v>
      </c>
      <c r="M13" s="15">
        <v>6</v>
      </c>
      <c r="N13" s="15">
        <v>1</v>
      </c>
      <c r="O13" s="15">
        <v>1</v>
      </c>
      <c r="P13" s="15">
        <v>1762344684</v>
      </c>
      <c r="Q13" s="15">
        <v>4347</v>
      </c>
      <c r="S13" t="s">
        <v>56</v>
      </c>
      <c r="T13">
        <v>0</v>
      </c>
      <c r="U13" t="s">
        <v>57</v>
      </c>
      <c r="V13">
        <f>MATCH(D13,Отчет!$C:$C,0)</f>
        <v>14</v>
      </c>
    </row>
    <row r="14" spans="1:22" x14ac:dyDescent="0.2">
      <c r="A14" s="15">
        <v>1865382742</v>
      </c>
      <c r="B14" s="15">
        <v>10</v>
      </c>
      <c r="C14" s="15" t="s">
        <v>51</v>
      </c>
      <c r="D14" s="15">
        <v>1641246276</v>
      </c>
      <c r="E14" s="7" t="s">
        <v>37</v>
      </c>
      <c r="F14" s="15" t="s">
        <v>69</v>
      </c>
      <c r="G14" s="7" t="s">
        <v>53</v>
      </c>
      <c r="H14" s="15">
        <v>6</v>
      </c>
      <c r="I14" s="15" t="s">
        <v>54</v>
      </c>
      <c r="J14" s="15" t="s">
        <v>55</v>
      </c>
      <c r="L14" s="15">
        <v>60</v>
      </c>
      <c r="M14" s="15">
        <v>6</v>
      </c>
      <c r="N14" s="15">
        <v>1</v>
      </c>
      <c r="O14" s="15">
        <v>1</v>
      </c>
      <c r="P14" s="15">
        <v>1762344684</v>
      </c>
      <c r="Q14" s="15">
        <v>4347</v>
      </c>
      <c r="S14" t="s">
        <v>56</v>
      </c>
      <c r="T14">
        <v>0</v>
      </c>
      <c r="U14" t="s">
        <v>57</v>
      </c>
      <c r="V14">
        <f>MATCH(D14,Отчет!$C:$C,0)</f>
        <v>15</v>
      </c>
    </row>
    <row r="15" spans="1:22" x14ac:dyDescent="0.2">
      <c r="A15" s="15">
        <v>1904303036</v>
      </c>
      <c r="B15" s="15">
        <v>8</v>
      </c>
      <c r="C15" s="15" t="s">
        <v>51</v>
      </c>
      <c r="D15" s="15">
        <v>1904178763</v>
      </c>
      <c r="E15" s="7" t="s">
        <v>40</v>
      </c>
      <c r="F15" s="15" t="s">
        <v>70</v>
      </c>
      <c r="G15" s="7" t="s">
        <v>53</v>
      </c>
      <c r="H15" s="15">
        <v>6</v>
      </c>
      <c r="I15" s="15" t="s">
        <v>54</v>
      </c>
      <c r="J15" s="15" t="s">
        <v>55</v>
      </c>
      <c r="L15" s="15">
        <v>48</v>
      </c>
      <c r="M15" s="15">
        <v>6</v>
      </c>
      <c r="N15" s="15">
        <v>1</v>
      </c>
      <c r="O15" s="15">
        <v>1</v>
      </c>
      <c r="P15" s="15">
        <v>1762344684</v>
      </c>
      <c r="Q15" s="15">
        <v>4347</v>
      </c>
      <c r="R15" s="15" t="s">
        <v>71</v>
      </c>
      <c r="S15" t="s">
        <v>56</v>
      </c>
      <c r="T15">
        <v>0</v>
      </c>
      <c r="U15" t="s">
        <v>57</v>
      </c>
      <c r="V15">
        <f>MATCH(D15,Отчет!$C:$C,0)</f>
        <v>27</v>
      </c>
    </row>
    <row r="16" spans="1:22" x14ac:dyDescent="0.2">
      <c r="A16" s="15">
        <v>1865382825</v>
      </c>
      <c r="C16" s="15" t="s">
        <v>51</v>
      </c>
      <c r="D16" s="15">
        <v>1642265107</v>
      </c>
      <c r="E16" s="7" t="s">
        <v>38</v>
      </c>
      <c r="F16" s="15" t="s">
        <v>72</v>
      </c>
      <c r="G16" s="7" t="s">
        <v>53</v>
      </c>
      <c r="H16" s="15">
        <v>6</v>
      </c>
      <c r="I16" s="15" t="s">
        <v>54</v>
      </c>
      <c r="J16" s="15" t="s">
        <v>55</v>
      </c>
      <c r="K16" s="15">
        <v>1</v>
      </c>
      <c r="L16" s="15">
        <v>0</v>
      </c>
      <c r="M16" s="15">
        <v>6</v>
      </c>
      <c r="O16" s="15">
        <v>0</v>
      </c>
      <c r="P16" s="15">
        <v>1762344684</v>
      </c>
      <c r="Q16" s="15">
        <v>4347</v>
      </c>
      <c r="S16" t="s">
        <v>56</v>
      </c>
      <c r="T16">
        <v>0</v>
      </c>
      <c r="U16" t="s">
        <v>57</v>
      </c>
      <c r="V16">
        <f>MATCH(D16,Отчет!$C:$C,0)</f>
        <v>29</v>
      </c>
    </row>
    <row r="17" spans="1:22" x14ac:dyDescent="0.2">
      <c r="A17" s="15">
        <v>1865382865</v>
      </c>
      <c r="B17" s="15">
        <v>10</v>
      </c>
      <c r="C17" s="15" t="s">
        <v>51</v>
      </c>
      <c r="D17" s="15">
        <v>1641246303</v>
      </c>
      <c r="E17" s="7" t="s">
        <v>39</v>
      </c>
      <c r="F17" s="15" t="s">
        <v>73</v>
      </c>
      <c r="G17" s="7" t="s">
        <v>53</v>
      </c>
      <c r="H17" s="15">
        <v>6</v>
      </c>
      <c r="I17" s="15" t="s">
        <v>54</v>
      </c>
      <c r="J17" s="15" t="s">
        <v>55</v>
      </c>
      <c r="L17" s="15">
        <v>60</v>
      </c>
      <c r="M17" s="15">
        <v>6</v>
      </c>
      <c r="N17" s="15">
        <v>1</v>
      </c>
      <c r="O17" s="15">
        <v>1</v>
      </c>
      <c r="P17" s="15">
        <v>1762344684</v>
      </c>
      <c r="Q17" s="15">
        <v>4347</v>
      </c>
      <c r="S17" t="s">
        <v>56</v>
      </c>
      <c r="T17">
        <v>0</v>
      </c>
      <c r="U17" t="s">
        <v>57</v>
      </c>
      <c r="V17">
        <f>MATCH(D17,Отчет!$C:$C,0)</f>
        <v>20</v>
      </c>
    </row>
    <row r="18" spans="1:22" x14ac:dyDescent="0.2">
      <c r="A18" s="15">
        <v>1865382599</v>
      </c>
      <c r="B18" s="15">
        <v>10</v>
      </c>
      <c r="C18" s="15" t="s">
        <v>51</v>
      </c>
      <c r="D18" s="15">
        <v>1641246250</v>
      </c>
      <c r="E18" s="7" t="s">
        <v>35</v>
      </c>
      <c r="F18" s="15" t="s">
        <v>74</v>
      </c>
      <c r="G18" s="7" t="s">
        <v>53</v>
      </c>
      <c r="H18" s="15">
        <v>6</v>
      </c>
      <c r="I18" s="15" t="s">
        <v>54</v>
      </c>
      <c r="J18" s="15" t="s">
        <v>55</v>
      </c>
      <c r="L18" s="15">
        <v>60</v>
      </c>
      <c r="M18" s="15">
        <v>6</v>
      </c>
      <c r="N18" s="15">
        <v>1</v>
      </c>
      <c r="O18" s="15">
        <v>1</v>
      </c>
      <c r="P18" s="15">
        <v>1762344684</v>
      </c>
      <c r="Q18" s="15">
        <v>4347</v>
      </c>
      <c r="S18" t="s">
        <v>56</v>
      </c>
      <c r="T18">
        <v>0</v>
      </c>
      <c r="U18" t="s">
        <v>57</v>
      </c>
      <c r="V18">
        <f>MATCH(D18,Отчет!$C:$C,0)</f>
        <v>18</v>
      </c>
    </row>
    <row r="19" spans="1:22" x14ac:dyDescent="0.2">
      <c r="A19" s="15">
        <v>1865383479</v>
      </c>
      <c r="B19" s="15">
        <v>7</v>
      </c>
      <c r="C19" s="15" t="s">
        <v>51</v>
      </c>
      <c r="D19" s="15">
        <v>1641246494</v>
      </c>
      <c r="E19" s="7" t="s">
        <v>50</v>
      </c>
      <c r="F19" s="15" t="s">
        <v>75</v>
      </c>
      <c r="G19" s="7" t="s">
        <v>53</v>
      </c>
      <c r="H19" s="15">
        <v>6</v>
      </c>
      <c r="I19" s="15" t="s">
        <v>54</v>
      </c>
      <c r="J19" s="15" t="s">
        <v>55</v>
      </c>
      <c r="L19" s="15">
        <v>42</v>
      </c>
      <c r="M19" s="15">
        <v>6</v>
      </c>
      <c r="N19" s="15">
        <v>1</v>
      </c>
      <c r="O19" s="15">
        <v>1</v>
      </c>
      <c r="P19" s="15">
        <v>1762344684</v>
      </c>
      <c r="Q19" s="15">
        <v>4347</v>
      </c>
      <c r="S19" t="s">
        <v>56</v>
      </c>
      <c r="T19">
        <v>0</v>
      </c>
      <c r="U19" t="s">
        <v>57</v>
      </c>
      <c r="V19">
        <f>MATCH(D19,Отчет!$C:$C,0)</f>
        <v>26</v>
      </c>
    </row>
    <row r="20" spans="1:22" x14ac:dyDescent="0.2">
      <c r="A20" s="15">
        <v>1865383279</v>
      </c>
      <c r="B20" s="15">
        <v>10</v>
      </c>
      <c r="C20" s="15" t="s">
        <v>51</v>
      </c>
      <c r="D20" s="15">
        <v>1641246418</v>
      </c>
      <c r="E20" s="7" t="s">
        <v>46</v>
      </c>
      <c r="F20" s="15" t="s">
        <v>76</v>
      </c>
      <c r="G20" s="7" t="s">
        <v>53</v>
      </c>
      <c r="H20" s="15">
        <v>6</v>
      </c>
      <c r="I20" s="15" t="s">
        <v>54</v>
      </c>
      <c r="J20" s="15" t="s">
        <v>55</v>
      </c>
      <c r="L20" s="15">
        <v>60</v>
      </c>
      <c r="M20" s="15">
        <v>6</v>
      </c>
      <c r="N20" s="15">
        <v>1</v>
      </c>
      <c r="O20" s="15">
        <v>1</v>
      </c>
      <c r="P20" s="15">
        <v>1762344684</v>
      </c>
      <c r="Q20" s="15">
        <v>4347</v>
      </c>
      <c r="S20" t="s">
        <v>56</v>
      </c>
      <c r="T20">
        <v>0</v>
      </c>
      <c r="U20" t="s">
        <v>57</v>
      </c>
      <c r="V20">
        <f>MATCH(D20,Отчет!$C:$C,0)</f>
        <v>19</v>
      </c>
    </row>
    <row r="21" spans="1:22" x14ac:dyDescent="0.2">
      <c r="A21" s="15">
        <v>1865383223</v>
      </c>
      <c r="B21" s="15">
        <v>6</v>
      </c>
      <c r="C21" s="15" t="s">
        <v>51</v>
      </c>
      <c r="D21" s="15">
        <v>1641246403</v>
      </c>
      <c r="E21" s="7" t="s">
        <v>45</v>
      </c>
      <c r="F21" s="15" t="s">
        <v>52</v>
      </c>
      <c r="G21" s="7" t="s">
        <v>57</v>
      </c>
      <c r="H21" s="15">
        <v>4</v>
      </c>
      <c r="I21" s="15" t="s">
        <v>54</v>
      </c>
      <c r="J21" s="15" t="s">
        <v>77</v>
      </c>
      <c r="L21" s="15">
        <v>24</v>
      </c>
      <c r="M21" s="15">
        <v>4</v>
      </c>
      <c r="N21" s="15">
        <v>1</v>
      </c>
      <c r="O21" s="15">
        <v>1</v>
      </c>
      <c r="P21" s="15">
        <v>1762344684</v>
      </c>
      <c r="Q21" s="15">
        <v>2098</v>
      </c>
      <c r="S21" t="s">
        <v>56</v>
      </c>
      <c r="T21">
        <v>0</v>
      </c>
      <c r="U21" t="s">
        <v>57</v>
      </c>
      <c r="V21">
        <f>MATCH(D21,Отчет!$C:$C,0)</f>
        <v>21</v>
      </c>
    </row>
    <row r="22" spans="1:22" x14ac:dyDescent="0.2">
      <c r="A22" s="15">
        <v>1865383181</v>
      </c>
      <c r="B22" s="15">
        <v>9</v>
      </c>
      <c r="C22" s="15" t="s">
        <v>51</v>
      </c>
      <c r="D22" s="15">
        <v>1641246390</v>
      </c>
      <c r="E22" s="7" t="s">
        <v>44</v>
      </c>
      <c r="F22" s="15" t="s">
        <v>60</v>
      </c>
      <c r="G22" s="7" t="s">
        <v>57</v>
      </c>
      <c r="H22" s="15">
        <v>4</v>
      </c>
      <c r="I22" s="15" t="s">
        <v>54</v>
      </c>
      <c r="J22" s="15" t="s">
        <v>77</v>
      </c>
      <c r="L22" s="15">
        <v>36</v>
      </c>
      <c r="M22" s="15">
        <v>4</v>
      </c>
      <c r="N22" s="15">
        <v>1</v>
      </c>
      <c r="O22" s="15">
        <v>1</v>
      </c>
      <c r="P22" s="15">
        <v>1762344684</v>
      </c>
      <c r="Q22" s="15">
        <v>2098</v>
      </c>
      <c r="S22" t="s">
        <v>56</v>
      </c>
      <c r="T22">
        <v>0</v>
      </c>
      <c r="U22" t="s">
        <v>57</v>
      </c>
      <c r="V22">
        <f>MATCH(D22,Отчет!$C:$C,0)</f>
        <v>13</v>
      </c>
    </row>
    <row r="23" spans="1:22" x14ac:dyDescent="0.2">
      <c r="A23" s="15">
        <v>1865383140</v>
      </c>
      <c r="B23" s="15">
        <v>9</v>
      </c>
      <c r="C23" s="15" t="s">
        <v>51</v>
      </c>
      <c r="D23" s="15">
        <v>1641246376</v>
      </c>
      <c r="E23" s="7" t="s">
        <v>43</v>
      </c>
      <c r="F23" s="15" t="s">
        <v>63</v>
      </c>
      <c r="G23" s="7" t="s">
        <v>57</v>
      </c>
      <c r="H23" s="15">
        <v>4</v>
      </c>
      <c r="I23" s="15" t="s">
        <v>54</v>
      </c>
      <c r="J23" s="15" t="s">
        <v>77</v>
      </c>
      <c r="L23" s="15">
        <v>36</v>
      </c>
      <c r="M23" s="15">
        <v>4</v>
      </c>
      <c r="N23" s="15">
        <v>1</v>
      </c>
      <c r="O23" s="15">
        <v>1</v>
      </c>
      <c r="P23" s="15">
        <v>1762344684</v>
      </c>
      <c r="Q23" s="15">
        <v>2098</v>
      </c>
      <c r="S23" t="s">
        <v>56</v>
      </c>
      <c r="T23">
        <v>0</v>
      </c>
      <c r="U23" t="s">
        <v>57</v>
      </c>
      <c r="V23">
        <f>MATCH(D23,Отчет!$C:$C,0)</f>
        <v>12</v>
      </c>
    </row>
    <row r="24" spans="1:22" x14ac:dyDescent="0.2">
      <c r="A24" s="15">
        <v>1865382892</v>
      </c>
      <c r="B24" s="15">
        <v>7</v>
      </c>
      <c r="C24" s="15" t="s">
        <v>51</v>
      </c>
      <c r="D24" s="15">
        <v>1641246316</v>
      </c>
      <c r="E24" s="7" t="s">
        <v>41</v>
      </c>
      <c r="F24" s="15" t="s">
        <v>58</v>
      </c>
      <c r="G24" s="7" t="s">
        <v>57</v>
      </c>
      <c r="H24" s="15">
        <v>4</v>
      </c>
      <c r="I24" s="15" t="s">
        <v>54</v>
      </c>
      <c r="J24" s="15" t="s">
        <v>77</v>
      </c>
      <c r="L24" s="15">
        <v>28</v>
      </c>
      <c r="M24" s="15">
        <v>4</v>
      </c>
      <c r="N24" s="15">
        <v>1</v>
      </c>
      <c r="O24" s="15">
        <v>1</v>
      </c>
      <c r="P24" s="15">
        <v>1762344684</v>
      </c>
      <c r="Q24" s="15">
        <v>2098</v>
      </c>
      <c r="S24" t="s">
        <v>56</v>
      </c>
      <c r="T24">
        <v>0</v>
      </c>
      <c r="U24" t="s">
        <v>57</v>
      </c>
      <c r="V24">
        <f>MATCH(D24,Отчет!$C:$C,0)</f>
        <v>25</v>
      </c>
    </row>
    <row r="25" spans="1:22" x14ac:dyDescent="0.2">
      <c r="A25" s="15">
        <v>1865382849</v>
      </c>
      <c r="B25" s="15">
        <v>5</v>
      </c>
      <c r="C25" s="15" t="s">
        <v>51</v>
      </c>
      <c r="D25" s="15">
        <v>1641246303</v>
      </c>
      <c r="E25" s="7" t="s">
        <v>39</v>
      </c>
      <c r="F25" s="15" t="s">
        <v>73</v>
      </c>
      <c r="G25" s="7" t="s">
        <v>57</v>
      </c>
      <c r="H25" s="15">
        <v>4</v>
      </c>
      <c r="I25" s="15" t="s">
        <v>54</v>
      </c>
      <c r="J25" s="15" t="s">
        <v>77</v>
      </c>
      <c r="L25" s="15">
        <v>20</v>
      </c>
      <c r="M25" s="15">
        <v>4</v>
      </c>
      <c r="N25" s="15">
        <v>1</v>
      </c>
      <c r="O25" s="15">
        <v>1</v>
      </c>
      <c r="P25" s="15">
        <v>1762344684</v>
      </c>
      <c r="Q25" s="15">
        <v>2098</v>
      </c>
      <c r="S25" t="s">
        <v>56</v>
      </c>
      <c r="T25">
        <v>0</v>
      </c>
      <c r="U25" t="s">
        <v>57</v>
      </c>
      <c r="V25">
        <f>MATCH(D25,Отчет!$C:$C,0)</f>
        <v>20</v>
      </c>
    </row>
    <row r="26" spans="1:22" x14ac:dyDescent="0.2">
      <c r="A26" s="15">
        <v>1865382726</v>
      </c>
      <c r="B26" s="15">
        <v>8</v>
      </c>
      <c r="C26" s="15" t="s">
        <v>51</v>
      </c>
      <c r="D26" s="15">
        <v>1641246276</v>
      </c>
      <c r="E26" s="7" t="s">
        <v>37</v>
      </c>
      <c r="F26" s="15" t="s">
        <v>69</v>
      </c>
      <c r="G26" s="7" t="s">
        <v>57</v>
      </c>
      <c r="H26" s="15">
        <v>4</v>
      </c>
      <c r="I26" s="15" t="s">
        <v>54</v>
      </c>
      <c r="J26" s="15" t="s">
        <v>77</v>
      </c>
      <c r="L26" s="15">
        <v>32</v>
      </c>
      <c r="M26" s="15">
        <v>4</v>
      </c>
      <c r="N26" s="15">
        <v>1</v>
      </c>
      <c r="O26" s="15">
        <v>1</v>
      </c>
      <c r="P26" s="15">
        <v>1762344684</v>
      </c>
      <c r="Q26" s="15">
        <v>2098</v>
      </c>
      <c r="S26" t="s">
        <v>56</v>
      </c>
      <c r="T26">
        <v>0</v>
      </c>
      <c r="U26" t="s">
        <v>57</v>
      </c>
      <c r="V26">
        <f>MATCH(D26,Отчет!$C:$C,0)</f>
        <v>15</v>
      </c>
    </row>
    <row r="27" spans="1:22" x14ac:dyDescent="0.2">
      <c r="A27" s="15">
        <v>1865382683</v>
      </c>
      <c r="B27" s="15">
        <v>6</v>
      </c>
      <c r="C27" s="15" t="s">
        <v>51</v>
      </c>
      <c r="D27" s="15">
        <v>1641246263</v>
      </c>
      <c r="E27" s="7" t="s">
        <v>36</v>
      </c>
      <c r="F27" s="15" t="s">
        <v>59</v>
      </c>
      <c r="G27" s="7" t="s">
        <v>57</v>
      </c>
      <c r="H27" s="15">
        <v>4</v>
      </c>
      <c r="I27" s="15" t="s">
        <v>54</v>
      </c>
      <c r="J27" s="15" t="s">
        <v>77</v>
      </c>
      <c r="L27" s="15">
        <v>24</v>
      </c>
      <c r="M27" s="15">
        <v>4</v>
      </c>
      <c r="N27" s="15">
        <v>1</v>
      </c>
      <c r="O27" s="15">
        <v>1</v>
      </c>
      <c r="P27" s="15">
        <v>1762344684</v>
      </c>
      <c r="Q27" s="15">
        <v>2098</v>
      </c>
      <c r="S27" t="s">
        <v>56</v>
      </c>
      <c r="T27">
        <v>0</v>
      </c>
      <c r="U27" t="s">
        <v>57</v>
      </c>
      <c r="V27">
        <f>MATCH(D27,Отчет!$C:$C,0)</f>
        <v>17</v>
      </c>
    </row>
    <row r="28" spans="1:22" x14ac:dyDescent="0.2">
      <c r="A28" s="15">
        <v>1865382580</v>
      </c>
      <c r="B28" s="15">
        <v>6</v>
      </c>
      <c r="C28" s="15" t="s">
        <v>51</v>
      </c>
      <c r="D28" s="15">
        <v>1641246250</v>
      </c>
      <c r="E28" s="7" t="s">
        <v>35</v>
      </c>
      <c r="F28" s="15" t="s">
        <v>74</v>
      </c>
      <c r="G28" s="7" t="s">
        <v>57</v>
      </c>
      <c r="H28" s="15">
        <v>4</v>
      </c>
      <c r="I28" s="15" t="s">
        <v>54</v>
      </c>
      <c r="J28" s="15" t="s">
        <v>77</v>
      </c>
      <c r="L28" s="15">
        <v>24</v>
      </c>
      <c r="M28" s="15">
        <v>4</v>
      </c>
      <c r="N28" s="15">
        <v>1</v>
      </c>
      <c r="O28" s="15">
        <v>1</v>
      </c>
      <c r="P28" s="15">
        <v>1762344684</v>
      </c>
      <c r="Q28" s="15">
        <v>2098</v>
      </c>
      <c r="S28" t="s">
        <v>56</v>
      </c>
      <c r="T28">
        <v>0</v>
      </c>
      <c r="U28" t="s">
        <v>57</v>
      </c>
      <c r="V28">
        <f>MATCH(D28,Отчет!$C:$C,0)</f>
        <v>18</v>
      </c>
    </row>
    <row r="29" spans="1:22" x14ac:dyDescent="0.2">
      <c r="A29" s="15">
        <v>1865383423</v>
      </c>
      <c r="B29" s="15">
        <v>5</v>
      </c>
      <c r="C29" s="15" t="s">
        <v>51</v>
      </c>
      <c r="D29" s="15">
        <v>1637113511</v>
      </c>
      <c r="E29" s="7" t="s">
        <v>49</v>
      </c>
      <c r="F29" s="15" t="s">
        <v>65</v>
      </c>
      <c r="G29" s="7" t="s">
        <v>57</v>
      </c>
      <c r="H29" s="15">
        <v>4</v>
      </c>
      <c r="I29" s="15" t="s">
        <v>54</v>
      </c>
      <c r="J29" s="15" t="s">
        <v>77</v>
      </c>
      <c r="L29" s="15">
        <v>20</v>
      </c>
      <c r="M29" s="15">
        <v>4</v>
      </c>
      <c r="N29" s="15">
        <v>1</v>
      </c>
      <c r="O29" s="15">
        <v>1</v>
      </c>
      <c r="P29" s="15">
        <v>1762344684</v>
      </c>
      <c r="Q29" s="15">
        <v>2098</v>
      </c>
      <c r="S29" t="s">
        <v>56</v>
      </c>
      <c r="T29">
        <v>0</v>
      </c>
      <c r="U29" t="s">
        <v>57</v>
      </c>
      <c r="V29">
        <f>MATCH(D29,Отчет!$C:$C,0)</f>
        <v>24</v>
      </c>
    </row>
    <row r="30" spans="1:22" x14ac:dyDescent="0.2">
      <c r="A30" s="15">
        <v>1865383263</v>
      </c>
      <c r="B30" s="15">
        <v>6</v>
      </c>
      <c r="C30" s="15" t="s">
        <v>51</v>
      </c>
      <c r="D30" s="15">
        <v>1641246418</v>
      </c>
      <c r="E30" s="7" t="s">
        <v>46</v>
      </c>
      <c r="F30" s="15" t="s">
        <v>76</v>
      </c>
      <c r="G30" s="7" t="s">
        <v>57</v>
      </c>
      <c r="H30" s="15">
        <v>4</v>
      </c>
      <c r="I30" s="15" t="s">
        <v>54</v>
      </c>
      <c r="J30" s="15" t="s">
        <v>77</v>
      </c>
      <c r="L30" s="15">
        <v>24</v>
      </c>
      <c r="M30" s="15">
        <v>4</v>
      </c>
      <c r="N30" s="15">
        <v>1</v>
      </c>
      <c r="O30" s="15">
        <v>1</v>
      </c>
      <c r="P30" s="15">
        <v>1762344684</v>
      </c>
      <c r="Q30" s="15">
        <v>2098</v>
      </c>
      <c r="S30" t="s">
        <v>56</v>
      </c>
      <c r="T30">
        <v>0</v>
      </c>
      <c r="U30" t="s">
        <v>57</v>
      </c>
      <c r="V30">
        <f>MATCH(D30,Отчет!$C:$C,0)</f>
        <v>19</v>
      </c>
    </row>
    <row r="31" spans="1:22" x14ac:dyDescent="0.2">
      <c r="A31" s="15">
        <v>1972792826</v>
      </c>
      <c r="B31" s="15">
        <v>4</v>
      </c>
      <c r="C31" s="15" t="s">
        <v>51</v>
      </c>
      <c r="D31" s="15">
        <v>1959661880</v>
      </c>
      <c r="E31" s="7" t="s">
        <v>33</v>
      </c>
      <c r="F31" s="15" t="s">
        <v>66</v>
      </c>
      <c r="G31" s="7" t="s">
        <v>57</v>
      </c>
      <c r="H31" s="15">
        <v>4</v>
      </c>
      <c r="I31" s="15" t="s">
        <v>54</v>
      </c>
      <c r="J31" s="15" t="s">
        <v>77</v>
      </c>
      <c r="L31" s="15">
        <v>16</v>
      </c>
      <c r="M31" s="15">
        <v>4</v>
      </c>
      <c r="N31" s="15">
        <v>1</v>
      </c>
      <c r="O31" s="15">
        <v>0</v>
      </c>
      <c r="P31" s="15">
        <v>1762344684</v>
      </c>
      <c r="Q31" s="15">
        <v>2098</v>
      </c>
      <c r="R31" s="15" t="s">
        <v>67</v>
      </c>
      <c r="S31" t="s">
        <v>56</v>
      </c>
      <c r="T31">
        <v>0</v>
      </c>
      <c r="U31" t="s">
        <v>57</v>
      </c>
      <c r="V31">
        <f>MATCH(D31,Отчет!$C:$C,0)</f>
        <v>28</v>
      </c>
    </row>
    <row r="32" spans="1:22" x14ac:dyDescent="0.2">
      <c r="A32" s="15">
        <v>1865382533</v>
      </c>
      <c r="B32" s="15">
        <v>8</v>
      </c>
      <c r="C32" s="15" t="s">
        <v>51</v>
      </c>
      <c r="D32" s="15">
        <v>1677749049</v>
      </c>
      <c r="E32" s="7" t="s">
        <v>34</v>
      </c>
      <c r="F32" s="15" t="s">
        <v>62</v>
      </c>
      <c r="G32" s="7" t="s">
        <v>57</v>
      </c>
      <c r="H32" s="15">
        <v>4</v>
      </c>
      <c r="I32" s="15" t="s">
        <v>54</v>
      </c>
      <c r="J32" s="15" t="s">
        <v>77</v>
      </c>
      <c r="L32" s="15">
        <v>32</v>
      </c>
      <c r="M32" s="15">
        <v>4</v>
      </c>
      <c r="N32" s="15">
        <v>1</v>
      </c>
      <c r="O32" s="15">
        <v>1</v>
      </c>
      <c r="P32" s="15">
        <v>1762344684</v>
      </c>
      <c r="Q32" s="15">
        <v>2098</v>
      </c>
      <c r="S32" t="s">
        <v>56</v>
      </c>
      <c r="T32">
        <v>0</v>
      </c>
      <c r="U32" t="s">
        <v>57</v>
      </c>
      <c r="V32">
        <f>MATCH(D32,Отчет!$C:$C,0)</f>
        <v>22</v>
      </c>
    </row>
    <row r="33" spans="1:22" x14ac:dyDescent="0.2">
      <c r="A33" s="15">
        <v>1865382935</v>
      </c>
      <c r="B33" s="15">
        <v>9</v>
      </c>
      <c r="C33" s="15" t="s">
        <v>51</v>
      </c>
      <c r="D33" s="15">
        <v>1642265135</v>
      </c>
      <c r="E33" s="7" t="s">
        <v>42</v>
      </c>
      <c r="F33" s="15" t="s">
        <v>68</v>
      </c>
      <c r="G33" s="7" t="s">
        <v>57</v>
      </c>
      <c r="H33" s="15">
        <v>4</v>
      </c>
      <c r="I33" s="15" t="s">
        <v>54</v>
      </c>
      <c r="J33" s="15" t="s">
        <v>77</v>
      </c>
      <c r="L33" s="15">
        <v>36</v>
      </c>
      <c r="M33" s="15">
        <v>4</v>
      </c>
      <c r="N33" s="15">
        <v>1</v>
      </c>
      <c r="O33" s="15">
        <v>1</v>
      </c>
      <c r="P33" s="15">
        <v>1762344684</v>
      </c>
      <c r="Q33" s="15">
        <v>2098</v>
      </c>
      <c r="S33" t="s">
        <v>56</v>
      </c>
      <c r="T33">
        <v>0</v>
      </c>
      <c r="U33" t="s">
        <v>57</v>
      </c>
      <c r="V33">
        <f>MATCH(D33,Отчет!$C:$C,0)</f>
        <v>14</v>
      </c>
    </row>
    <row r="34" spans="1:22" x14ac:dyDescent="0.2">
      <c r="A34" s="15">
        <v>1865382809</v>
      </c>
      <c r="B34" s="15">
        <v>7</v>
      </c>
      <c r="C34" s="15" t="s">
        <v>51</v>
      </c>
      <c r="D34" s="15">
        <v>1642265107</v>
      </c>
      <c r="E34" s="7" t="s">
        <v>38</v>
      </c>
      <c r="F34" s="15" t="s">
        <v>72</v>
      </c>
      <c r="G34" s="7" t="s">
        <v>57</v>
      </c>
      <c r="H34" s="15">
        <v>4</v>
      </c>
      <c r="I34" s="15" t="s">
        <v>54</v>
      </c>
      <c r="J34" s="15" t="s">
        <v>77</v>
      </c>
      <c r="L34" s="15">
        <v>28</v>
      </c>
      <c r="M34" s="15">
        <v>4</v>
      </c>
      <c r="N34" s="15">
        <v>1</v>
      </c>
      <c r="O34" s="15">
        <v>0</v>
      </c>
      <c r="P34" s="15">
        <v>1762344684</v>
      </c>
      <c r="Q34" s="15">
        <v>2098</v>
      </c>
      <c r="S34" t="s">
        <v>56</v>
      </c>
      <c r="T34">
        <v>0</v>
      </c>
      <c r="U34" t="s">
        <v>57</v>
      </c>
      <c r="V34">
        <f>MATCH(D34,Отчет!$C:$C,0)</f>
        <v>29</v>
      </c>
    </row>
    <row r="35" spans="1:22" x14ac:dyDescent="0.2">
      <c r="A35" s="15">
        <v>1865383463</v>
      </c>
      <c r="B35" s="15">
        <v>6</v>
      </c>
      <c r="C35" s="15" t="s">
        <v>51</v>
      </c>
      <c r="D35" s="15">
        <v>1641246494</v>
      </c>
      <c r="E35" s="7" t="s">
        <v>50</v>
      </c>
      <c r="F35" s="15" t="s">
        <v>75</v>
      </c>
      <c r="G35" s="7" t="s">
        <v>57</v>
      </c>
      <c r="H35" s="15">
        <v>4</v>
      </c>
      <c r="I35" s="15" t="s">
        <v>54</v>
      </c>
      <c r="J35" s="15" t="s">
        <v>77</v>
      </c>
      <c r="L35" s="15">
        <v>24</v>
      </c>
      <c r="M35" s="15">
        <v>4</v>
      </c>
      <c r="N35" s="15">
        <v>1</v>
      </c>
      <c r="O35" s="15">
        <v>1</v>
      </c>
      <c r="P35" s="15">
        <v>1762344684</v>
      </c>
      <c r="Q35" s="15">
        <v>2098</v>
      </c>
      <c r="S35" t="s">
        <v>56</v>
      </c>
      <c r="T35">
        <v>0</v>
      </c>
      <c r="U35" t="s">
        <v>57</v>
      </c>
      <c r="V35">
        <f>MATCH(D35,Отчет!$C:$C,0)</f>
        <v>26</v>
      </c>
    </row>
    <row r="36" spans="1:22" x14ac:dyDescent="0.2">
      <c r="A36" s="15">
        <v>1796781533</v>
      </c>
      <c r="B36" s="15">
        <v>8</v>
      </c>
      <c r="C36" s="15" t="s">
        <v>51</v>
      </c>
      <c r="D36" s="15">
        <v>1641246481</v>
      </c>
      <c r="E36" s="7" t="s">
        <v>48</v>
      </c>
      <c r="F36" s="15" t="s">
        <v>64</v>
      </c>
      <c r="G36" s="7" t="s">
        <v>57</v>
      </c>
      <c r="H36" s="15">
        <v>4</v>
      </c>
      <c r="I36" s="15" t="s">
        <v>54</v>
      </c>
      <c r="J36" s="15" t="s">
        <v>77</v>
      </c>
      <c r="L36" s="15">
        <v>32</v>
      </c>
      <c r="M36" s="15">
        <v>4</v>
      </c>
      <c r="N36" s="15">
        <v>1</v>
      </c>
      <c r="O36" s="15">
        <v>1</v>
      </c>
      <c r="P36" s="15">
        <v>1762344684</v>
      </c>
      <c r="Q36" s="15">
        <v>2098</v>
      </c>
      <c r="S36" t="s">
        <v>56</v>
      </c>
      <c r="T36">
        <v>0</v>
      </c>
      <c r="U36" t="s">
        <v>57</v>
      </c>
      <c r="V36">
        <f>MATCH(D36,Отчет!$C:$C,0)</f>
        <v>16</v>
      </c>
    </row>
    <row r="37" spans="1:22" x14ac:dyDescent="0.2">
      <c r="A37" s="15">
        <v>1865383343</v>
      </c>
      <c r="B37" s="15">
        <v>8</v>
      </c>
      <c r="C37" s="15" t="s">
        <v>51</v>
      </c>
      <c r="D37" s="15">
        <v>1641246451</v>
      </c>
      <c r="E37" s="7" t="s">
        <v>47</v>
      </c>
      <c r="F37" s="15" t="s">
        <v>61</v>
      </c>
      <c r="G37" s="7" t="s">
        <v>57</v>
      </c>
      <c r="H37" s="15">
        <v>4</v>
      </c>
      <c r="I37" s="15" t="s">
        <v>54</v>
      </c>
      <c r="J37" s="15" t="s">
        <v>77</v>
      </c>
      <c r="L37" s="15">
        <v>32</v>
      </c>
      <c r="M37" s="15">
        <v>4</v>
      </c>
      <c r="N37" s="15">
        <v>1</v>
      </c>
      <c r="O37" s="15">
        <v>1</v>
      </c>
      <c r="P37" s="15">
        <v>1762344684</v>
      </c>
      <c r="Q37" s="15">
        <v>2098</v>
      </c>
      <c r="S37" t="s">
        <v>56</v>
      </c>
      <c r="T37">
        <v>0</v>
      </c>
      <c r="U37" t="s">
        <v>57</v>
      </c>
      <c r="V37">
        <f>MATCH(D37,Отчет!$C:$C,0)</f>
        <v>23</v>
      </c>
    </row>
    <row r="38" spans="1:22" x14ac:dyDescent="0.2">
      <c r="A38" s="15">
        <v>1904303003</v>
      </c>
      <c r="B38" s="15">
        <v>5</v>
      </c>
      <c r="C38" s="15" t="s">
        <v>51</v>
      </c>
      <c r="D38" s="15">
        <v>1904178763</v>
      </c>
      <c r="E38" s="7" t="s">
        <v>40</v>
      </c>
      <c r="F38" s="15" t="s">
        <v>70</v>
      </c>
      <c r="G38" s="7" t="s">
        <v>57</v>
      </c>
      <c r="H38" s="15">
        <v>7</v>
      </c>
      <c r="I38" s="15" t="s">
        <v>54</v>
      </c>
      <c r="J38" s="15" t="s">
        <v>77</v>
      </c>
      <c r="L38" s="15">
        <v>20</v>
      </c>
      <c r="M38" s="15">
        <v>4</v>
      </c>
      <c r="N38" s="15">
        <v>1</v>
      </c>
      <c r="O38" s="15">
        <v>1</v>
      </c>
      <c r="P38" s="15">
        <v>1762344684</v>
      </c>
      <c r="Q38" s="15">
        <v>2098</v>
      </c>
      <c r="R38" s="15" t="s">
        <v>71</v>
      </c>
      <c r="S38" t="s">
        <v>56</v>
      </c>
      <c r="T38">
        <v>0</v>
      </c>
      <c r="U38" t="s">
        <v>57</v>
      </c>
      <c r="V38">
        <f>MATCH(D38,Отчет!$C:$C,0)</f>
        <v>27</v>
      </c>
    </row>
    <row r="39" spans="1:22" x14ac:dyDescent="0.2">
      <c r="A39" s="15">
        <v>1972792839</v>
      </c>
      <c r="B39" s="15">
        <v>5</v>
      </c>
      <c r="C39" s="15" t="s">
        <v>51</v>
      </c>
      <c r="D39" s="15">
        <v>1959661880</v>
      </c>
      <c r="E39" s="7" t="s">
        <v>33</v>
      </c>
      <c r="F39" s="15" t="s">
        <v>66</v>
      </c>
      <c r="G39" s="7" t="s">
        <v>78</v>
      </c>
      <c r="H39" s="15">
        <v>3</v>
      </c>
      <c r="I39" s="15" t="s">
        <v>54</v>
      </c>
      <c r="J39" s="15" t="s">
        <v>77</v>
      </c>
      <c r="L39" s="15">
        <v>15</v>
      </c>
      <c r="M39" s="15">
        <v>3</v>
      </c>
      <c r="N39" s="15">
        <v>1</v>
      </c>
      <c r="O39" s="15">
        <v>0</v>
      </c>
      <c r="P39" s="15">
        <v>1762344684</v>
      </c>
      <c r="Q39" s="15">
        <v>2098</v>
      </c>
      <c r="R39" s="15" t="s">
        <v>67</v>
      </c>
      <c r="S39" t="s">
        <v>56</v>
      </c>
      <c r="T39">
        <v>0</v>
      </c>
      <c r="U39" t="s">
        <v>57</v>
      </c>
      <c r="V39">
        <f>MATCH(D39,Отчет!$C:$C,0)</f>
        <v>28</v>
      </c>
    </row>
    <row r="40" spans="1:22" x14ac:dyDescent="0.2">
      <c r="A40" s="15">
        <v>1865383467</v>
      </c>
      <c r="B40" s="15">
        <v>5</v>
      </c>
      <c r="C40" s="15" t="s">
        <v>51</v>
      </c>
      <c r="D40" s="15">
        <v>1641246494</v>
      </c>
      <c r="E40" s="7" t="s">
        <v>50</v>
      </c>
      <c r="F40" s="15" t="s">
        <v>75</v>
      </c>
      <c r="G40" s="7" t="s">
        <v>78</v>
      </c>
      <c r="H40" s="15">
        <v>3</v>
      </c>
      <c r="I40" s="15" t="s">
        <v>54</v>
      </c>
      <c r="J40" s="15" t="s">
        <v>77</v>
      </c>
      <c r="L40" s="15">
        <v>15</v>
      </c>
      <c r="M40" s="15">
        <v>3</v>
      </c>
      <c r="N40" s="15">
        <v>1</v>
      </c>
      <c r="O40" s="15">
        <v>1</v>
      </c>
      <c r="P40" s="15">
        <v>1762344684</v>
      </c>
      <c r="Q40" s="15">
        <v>2098</v>
      </c>
      <c r="S40" t="s">
        <v>56</v>
      </c>
      <c r="T40">
        <v>0</v>
      </c>
      <c r="U40" t="s">
        <v>57</v>
      </c>
      <c r="V40">
        <f>MATCH(D40,Отчет!$C:$C,0)</f>
        <v>26</v>
      </c>
    </row>
    <row r="41" spans="1:22" x14ac:dyDescent="0.2">
      <c r="A41" s="15">
        <v>1865382896</v>
      </c>
      <c r="B41" s="15">
        <v>6</v>
      </c>
      <c r="C41" s="15" t="s">
        <v>51</v>
      </c>
      <c r="D41" s="15">
        <v>1641246316</v>
      </c>
      <c r="E41" s="7" t="s">
        <v>41</v>
      </c>
      <c r="F41" s="15" t="s">
        <v>58</v>
      </c>
      <c r="G41" s="7" t="s">
        <v>78</v>
      </c>
      <c r="H41" s="15">
        <v>3</v>
      </c>
      <c r="I41" s="15" t="s">
        <v>54</v>
      </c>
      <c r="J41" s="15" t="s">
        <v>77</v>
      </c>
      <c r="L41" s="15">
        <v>18</v>
      </c>
      <c r="M41" s="15">
        <v>3</v>
      </c>
      <c r="N41" s="15">
        <v>1</v>
      </c>
      <c r="O41" s="15">
        <v>1</v>
      </c>
      <c r="P41" s="15">
        <v>1762344684</v>
      </c>
      <c r="Q41" s="15">
        <v>2098</v>
      </c>
      <c r="S41" t="s">
        <v>56</v>
      </c>
      <c r="T41">
        <v>0</v>
      </c>
      <c r="U41" t="s">
        <v>57</v>
      </c>
      <c r="V41">
        <f>MATCH(D41,Отчет!$C:$C,0)</f>
        <v>25</v>
      </c>
    </row>
    <row r="42" spans="1:22" x14ac:dyDescent="0.2">
      <c r="A42" s="15">
        <v>1865382586</v>
      </c>
      <c r="B42" s="15">
        <v>9</v>
      </c>
      <c r="C42" s="15" t="s">
        <v>51</v>
      </c>
      <c r="D42" s="15">
        <v>1641246250</v>
      </c>
      <c r="E42" s="7" t="s">
        <v>35</v>
      </c>
      <c r="F42" s="15" t="s">
        <v>74</v>
      </c>
      <c r="G42" s="7" t="s">
        <v>78</v>
      </c>
      <c r="H42" s="15">
        <v>3</v>
      </c>
      <c r="I42" s="15" t="s">
        <v>54</v>
      </c>
      <c r="J42" s="15" t="s">
        <v>77</v>
      </c>
      <c r="L42" s="15">
        <v>27</v>
      </c>
      <c r="M42" s="15">
        <v>3</v>
      </c>
      <c r="N42" s="15">
        <v>1</v>
      </c>
      <c r="O42" s="15">
        <v>1</v>
      </c>
      <c r="P42" s="15">
        <v>1762344684</v>
      </c>
      <c r="Q42" s="15">
        <v>2098</v>
      </c>
      <c r="S42" t="s">
        <v>56</v>
      </c>
      <c r="T42">
        <v>0</v>
      </c>
      <c r="U42" t="s">
        <v>57</v>
      </c>
      <c r="V42">
        <f>MATCH(D42,Отчет!$C:$C,0)</f>
        <v>18</v>
      </c>
    </row>
    <row r="43" spans="1:22" x14ac:dyDescent="0.2">
      <c r="A43" s="15">
        <v>1865382813</v>
      </c>
      <c r="B43" s="15">
        <v>5</v>
      </c>
      <c r="C43" s="15" t="s">
        <v>51</v>
      </c>
      <c r="D43" s="15">
        <v>1642265107</v>
      </c>
      <c r="E43" s="7" t="s">
        <v>38</v>
      </c>
      <c r="F43" s="15" t="s">
        <v>72</v>
      </c>
      <c r="G43" s="7" t="s">
        <v>78</v>
      </c>
      <c r="H43" s="15">
        <v>3</v>
      </c>
      <c r="I43" s="15" t="s">
        <v>54</v>
      </c>
      <c r="J43" s="15" t="s">
        <v>77</v>
      </c>
      <c r="L43" s="15">
        <v>15</v>
      </c>
      <c r="M43" s="15">
        <v>3</v>
      </c>
      <c r="N43" s="15">
        <v>1</v>
      </c>
      <c r="O43" s="15">
        <v>0</v>
      </c>
      <c r="P43" s="15">
        <v>1762344684</v>
      </c>
      <c r="Q43" s="15">
        <v>2098</v>
      </c>
      <c r="S43" t="s">
        <v>56</v>
      </c>
      <c r="T43">
        <v>0</v>
      </c>
      <c r="U43" t="s">
        <v>57</v>
      </c>
      <c r="V43">
        <f>MATCH(D43,Отчет!$C:$C,0)</f>
        <v>29</v>
      </c>
    </row>
    <row r="44" spans="1:22" x14ac:dyDescent="0.2">
      <c r="A44" s="15">
        <v>1865382853</v>
      </c>
      <c r="B44" s="15">
        <v>5</v>
      </c>
      <c r="C44" s="15" t="s">
        <v>51</v>
      </c>
      <c r="D44" s="15">
        <v>1641246303</v>
      </c>
      <c r="E44" s="7" t="s">
        <v>39</v>
      </c>
      <c r="F44" s="15" t="s">
        <v>73</v>
      </c>
      <c r="G44" s="7" t="s">
        <v>78</v>
      </c>
      <c r="H44" s="15">
        <v>3</v>
      </c>
      <c r="I44" s="15" t="s">
        <v>54</v>
      </c>
      <c r="J44" s="15" t="s">
        <v>77</v>
      </c>
      <c r="L44" s="15">
        <v>15</v>
      </c>
      <c r="M44" s="15">
        <v>3</v>
      </c>
      <c r="N44" s="15">
        <v>1</v>
      </c>
      <c r="O44" s="15">
        <v>1</v>
      </c>
      <c r="P44" s="15">
        <v>1762344684</v>
      </c>
      <c r="Q44" s="15">
        <v>2098</v>
      </c>
      <c r="S44" t="s">
        <v>56</v>
      </c>
      <c r="T44">
        <v>0</v>
      </c>
      <c r="U44" t="s">
        <v>57</v>
      </c>
      <c r="V44">
        <f>MATCH(D44,Отчет!$C:$C,0)</f>
        <v>20</v>
      </c>
    </row>
    <row r="45" spans="1:22" x14ac:dyDescent="0.2">
      <c r="A45" s="15">
        <v>1865383427</v>
      </c>
      <c r="B45" s="15">
        <v>8</v>
      </c>
      <c r="C45" s="15" t="s">
        <v>51</v>
      </c>
      <c r="D45" s="15">
        <v>1637113511</v>
      </c>
      <c r="E45" s="7" t="s">
        <v>49</v>
      </c>
      <c r="F45" s="15" t="s">
        <v>65</v>
      </c>
      <c r="G45" s="7" t="s">
        <v>78</v>
      </c>
      <c r="H45" s="15">
        <v>3</v>
      </c>
      <c r="I45" s="15" t="s">
        <v>54</v>
      </c>
      <c r="J45" s="15" t="s">
        <v>77</v>
      </c>
      <c r="L45" s="15">
        <v>24</v>
      </c>
      <c r="M45" s="15">
        <v>3</v>
      </c>
      <c r="N45" s="15">
        <v>1</v>
      </c>
      <c r="O45" s="15">
        <v>1</v>
      </c>
      <c r="P45" s="15">
        <v>1762344684</v>
      </c>
      <c r="Q45" s="15">
        <v>2098</v>
      </c>
      <c r="S45" t="s">
        <v>56</v>
      </c>
      <c r="T45">
        <v>0</v>
      </c>
      <c r="U45" t="s">
        <v>57</v>
      </c>
      <c r="V45">
        <f>MATCH(D45,Отчет!$C:$C,0)</f>
        <v>24</v>
      </c>
    </row>
    <row r="46" spans="1:22" x14ac:dyDescent="0.2">
      <c r="A46" s="15">
        <v>1865382941</v>
      </c>
      <c r="B46" s="15">
        <v>5</v>
      </c>
      <c r="C46" s="15" t="s">
        <v>51</v>
      </c>
      <c r="D46" s="15">
        <v>1642265135</v>
      </c>
      <c r="E46" s="7" t="s">
        <v>42</v>
      </c>
      <c r="F46" s="15" t="s">
        <v>68</v>
      </c>
      <c r="G46" s="7" t="s">
        <v>78</v>
      </c>
      <c r="H46" s="15">
        <v>3</v>
      </c>
      <c r="I46" s="15" t="s">
        <v>54</v>
      </c>
      <c r="J46" s="15" t="s">
        <v>77</v>
      </c>
      <c r="L46" s="15">
        <v>15</v>
      </c>
      <c r="M46" s="15">
        <v>3</v>
      </c>
      <c r="N46" s="15">
        <v>1</v>
      </c>
      <c r="O46" s="15">
        <v>1</v>
      </c>
      <c r="P46" s="15">
        <v>1762344684</v>
      </c>
      <c r="Q46" s="15">
        <v>2098</v>
      </c>
      <c r="S46" t="s">
        <v>56</v>
      </c>
      <c r="T46">
        <v>0</v>
      </c>
      <c r="U46" t="s">
        <v>57</v>
      </c>
      <c r="V46">
        <f>MATCH(D46,Отчет!$C:$C,0)</f>
        <v>14</v>
      </c>
    </row>
    <row r="47" spans="1:22" x14ac:dyDescent="0.2">
      <c r="A47" s="15">
        <v>1865382730</v>
      </c>
      <c r="B47" s="15">
        <v>9</v>
      </c>
      <c r="C47" s="15" t="s">
        <v>51</v>
      </c>
      <c r="D47" s="15">
        <v>1641246276</v>
      </c>
      <c r="E47" s="7" t="s">
        <v>37</v>
      </c>
      <c r="F47" s="15" t="s">
        <v>69</v>
      </c>
      <c r="G47" s="7" t="s">
        <v>78</v>
      </c>
      <c r="H47" s="15">
        <v>3</v>
      </c>
      <c r="I47" s="15" t="s">
        <v>54</v>
      </c>
      <c r="J47" s="15" t="s">
        <v>77</v>
      </c>
      <c r="L47" s="15">
        <v>27</v>
      </c>
      <c r="M47" s="15">
        <v>3</v>
      </c>
      <c r="N47" s="15">
        <v>1</v>
      </c>
      <c r="O47" s="15">
        <v>1</v>
      </c>
      <c r="P47" s="15">
        <v>1762344684</v>
      </c>
      <c r="Q47" s="15">
        <v>2098</v>
      </c>
      <c r="S47" t="s">
        <v>56</v>
      </c>
      <c r="T47">
        <v>0</v>
      </c>
      <c r="U47" t="s">
        <v>57</v>
      </c>
      <c r="V47">
        <f>MATCH(D47,Отчет!$C:$C,0)</f>
        <v>15</v>
      </c>
    </row>
    <row r="48" spans="1:22" x14ac:dyDescent="0.2">
      <c r="A48" s="15">
        <v>1865382537</v>
      </c>
      <c r="B48" s="15">
        <v>5</v>
      </c>
      <c r="C48" s="15" t="s">
        <v>51</v>
      </c>
      <c r="D48" s="15">
        <v>1677749049</v>
      </c>
      <c r="E48" s="7" t="s">
        <v>34</v>
      </c>
      <c r="F48" s="15" t="s">
        <v>62</v>
      </c>
      <c r="G48" s="7" t="s">
        <v>78</v>
      </c>
      <c r="H48" s="15">
        <v>3</v>
      </c>
      <c r="I48" s="15" t="s">
        <v>54</v>
      </c>
      <c r="J48" s="15" t="s">
        <v>77</v>
      </c>
      <c r="L48" s="15">
        <v>15</v>
      </c>
      <c r="M48" s="15">
        <v>3</v>
      </c>
      <c r="N48" s="15">
        <v>1</v>
      </c>
      <c r="O48" s="15">
        <v>1</v>
      </c>
      <c r="P48" s="15">
        <v>1762344684</v>
      </c>
      <c r="Q48" s="15">
        <v>2098</v>
      </c>
      <c r="S48" t="s">
        <v>56</v>
      </c>
      <c r="T48">
        <v>0</v>
      </c>
      <c r="U48" t="s">
        <v>57</v>
      </c>
      <c r="V48">
        <f>MATCH(D48,Отчет!$C:$C,0)</f>
        <v>22</v>
      </c>
    </row>
    <row r="49" spans="1:22" x14ac:dyDescent="0.2">
      <c r="A49" s="15">
        <v>1865382687</v>
      </c>
      <c r="B49" s="15">
        <v>8</v>
      </c>
      <c r="C49" s="15" t="s">
        <v>51</v>
      </c>
      <c r="D49" s="15">
        <v>1641246263</v>
      </c>
      <c r="E49" s="7" t="s">
        <v>36</v>
      </c>
      <c r="F49" s="15" t="s">
        <v>59</v>
      </c>
      <c r="G49" s="7" t="s">
        <v>78</v>
      </c>
      <c r="H49" s="15">
        <v>3</v>
      </c>
      <c r="I49" s="15" t="s">
        <v>54</v>
      </c>
      <c r="J49" s="15" t="s">
        <v>77</v>
      </c>
      <c r="L49" s="15">
        <v>24</v>
      </c>
      <c r="M49" s="15">
        <v>3</v>
      </c>
      <c r="N49" s="15">
        <v>1</v>
      </c>
      <c r="O49" s="15">
        <v>1</v>
      </c>
      <c r="P49" s="15">
        <v>1762344684</v>
      </c>
      <c r="Q49" s="15">
        <v>2098</v>
      </c>
      <c r="S49" t="s">
        <v>56</v>
      </c>
      <c r="T49">
        <v>0</v>
      </c>
      <c r="U49" t="s">
        <v>57</v>
      </c>
      <c r="V49">
        <f>MATCH(D49,Отчет!$C:$C,0)</f>
        <v>17</v>
      </c>
    </row>
    <row r="50" spans="1:22" x14ac:dyDescent="0.2">
      <c r="A50" s="15">
        <v>1796781538</v>
      </c>
      <c r="B50" s="15">
        <v>7</v>
      </c>
      <c r="C50" s="15" t="s">
        <v>51</v>
      </c>
      <c r="D50" s="15">
        <v>1641246481</v>
      </c>
      <c r="E50" s="7" t="s">
        <v>48</v>
      </c>
      <c r="F50" s="15" t="s">
        <v>64</v>
      </c>
      <c r="G50" s="7" t="s">
        <v>78</v>
      </c>
      <c r="H50" s="15">
        <v>3</v>
      </c>
      <c r="I50" s="15" t="s">
        <v>54</v>
      </c>
      <c r="J50" s="15" t="s">
        <v>77</v>
      </c>
      <c r="L50" s="15">
        <v>21</v>
      </c>
      <c r="M50" s="15">
        <v>3</v>
      </c>
      <c r="N50" s="15">
        <v>1</v>
      </c>
      <c r="O50" s="15">
        <v>1</v>
      </c>
      <c r="P50" s="15">
        <v>1762344684</v>
      </c>
      <c r="Q50" s="15">
        <v>2098</v>
      </c>
      <c r="S50" t="s">
        <v>56</v>
      </c>
      <c r="T50">
        <v>0</v>
      </c>
      <c r="U50" t="s">
        <v>57</v>
      </c>
      <c r="V50">
        <f>MATCH(D50,Отчет!$C:$C,0)</f>
        <v>16</v>
      </c>
    </row>
    <row r="51" spans="1:22" x14ac:dyDescent="0.2">
      <c r="A51" s="15">
        <v>1865383144</v>
      </c>
      <c r="B51" s="15">
        <v>10</v>
      </c>
      <c r="C51" s="15" t="s">
        <v>51</v>
      </c>
      <c r="D51" s="15">
        <v>1641246376</v>
      </c>
      <c r="E51" s="7" t="s">
        <v>43</v>
      </c>
      <c r="F51" s="15" t="s">
        <v>63</v>
      </c>
      <c r="G51" s="7" t="s">
        <v>78</v>
      </c>
      <c r="H51" s="15">
        <v>3</v>
      </c>
      <c r="I51" s="15" t="s">
        <v>54</v>
      </c>
      <c r="J51" s="15" t="s">
        <v>77</v>
      </c>
      <c r="L51" s="15">
        <v>30</v>
      </c>
      <c r="M51" s="15">
        <v>3</v>
      </c>
      <c r="N51" s="15">
        <v>1</v>
      </c>
      <c r="O51" s="15">
        <v>1</v>
      </c>
      <c r="P51" s="15">
        <v>1762344684</v>
      </c>
      <c r="Q51" s="15">
        <v>2098</v>
      </c>
      <c r="S51" t="s">
        <v>56</v>
      </c>
      <c r="T51">
        <v>0</v>
      </c>
      <c r="U51" t="s">
        <v>57</v>
      </c>
      <c r="V51">
        <f>MATCH(D51,Отчет!$C:$C,0)</f>
        <v>12</v>
      </c>
    </row>
    <row r="52" spans="1:22" x14ac:dyDescent="0.2">
      <c r="A52" s="15">
        <v>1904303010</v>
      </c>
      <c r="B52" s="15">
        <v>5</v>
      </c>
      <c r="C52" s="15" t="s">
        <v>51</v>
      </c>
      <c r="D52" s="15">
        <v>1904178763</v>
      </c>
      <c r="E52" s="7" t="s">
        <v>40</v>
      </c>
      <c r="F52" s="15" t="s">
        <v>70</v>
      </c>
      <c r="G52" s="7" t="s">
        <v>78</v>
      </c>
      <c r="H52" s="15">
        <v>3</v>
      </c>
      <c r="I52" s="15" t="s">
        <v>54</v>
      </c>
      <c r="J52" s="15" t="s">
        <v>77</v>
      </c>
      <c r="L52" s="15">
        <v>15</v>
      </c>
      <c r="M52" s="15">
        <v>3</v>
      </c>
      <c r="N52" s="15">
        <v>1</v>
      </c>
      <c r="O52" s="15">
        <v>1</v>
      </c>
      <c r="P52" s="15">
        <v>1762344684</v>
      </c>
      <c r="Q52" s="15">
        <v>2098</v>
      </c>
      <c r="R52" s="15" t="s">
        <v>67</v>
      </c>
      <c r="S52" t="s">
        <v>56</v>
      </c>
      <c r="T52">
        <v>0</v>
      </c>
      <c r="U52" t="s">
        <v>57</v>
      </c>
      <c r="V52">
        <f>MATCH(D52,Отчет!$C:$C,0)</f>
        <v>27</v>
      </c>
    </row>
    <row r="53" spans="1:22" x14ac:dyDescent="0.2">
      <c r="A53" s="15">
        <v>1865383267</v>
      </c>
      <c r="B53" s="15">
        <v>8</v>
      </c>
      <c r="C53" s="15" t="s">
        <v>51</v>
      </c>
      <c r="D53" s="15">
        <v>1641246418</v>
      </c>
      <c r="E53" s="7" t="s">
        <v>46</v>
      </c>
      <c r="F53" s="15" t="s">
        <v>76</v>
      </c>
      <c r="G53" s="7" t="s">
        <v>78</v>
      </c>
      <c r="H53" s="15">
        <v>3</v>
      </c>
      <c r="I53" s="15" t="s">
        <v>54</v>
      </c>
      <c r="J53" s="15" t="s">
        <v>77</v>
      </c>
      <c r="L53" s="15">
        <v>24</v>
      </c>
      <c r="M53" s="15">
        <v>3</v>
      </c>
      <c r="N53" s="15">
        <v>1</v>
      </c>
      <c r="O53" s="15">
        <v>1</v>
      </c>
      <c r="P53" s="15">
        <v>1762344684</v>
      </c>
      <c r="Q53" s="15">
        <v>2098</v>
      </c>
      <c r="S53" t="s">
        <v>56</v>
      </c>
      <c r="T53">
        <v>0</v>
      </c>
      <c r="U53" t="s">
        <v>57</v>
      </c>
      <c r="V53">
        <f>MATCH(D53,Отчет!$C:$C,0)</f>
        <v>19</v>
      </c>
    </row>
    <row r="54" spans="1:22" x14ac:dyDescent="0.2">
      <c r="A54" s="15">
        <v>1865383185</v>
      </c>
      <c r="B54" s="15">
        <v>8</v>
      </c>
      <c r="C54" s="15" t="s">
        <v>51</v>
      </c>
      <c r="D54" s="15">
        <v>1641246390</v>
      </c>
      <c r="E54" s="7" t="s">
        <v>44</v>
      </c>
      <c r="F54" s="15" t="s">
        <v>60</v>
      </c>
      <c r="G54" s="7" t="s">
        <v>78</v>
      </c>
      <c r="H54" s="15">
        <v>3</v>
      </c>
      <c r="I54" s="15" t="s">
        <v>54</v>
      </c>
      <c r="J54" s="15" t="s">
        <v>77</v>
      </c>
      <c r="L54" s="15">
        <v>24</v>
      </c>
      <c r="M54" s="15">
        <v>3</v>
      </c>
      <c r="N54" s="15">
        <v>1</v>
      </c>
      <c r="O54" s="15">
        <v>1</v>
      </c>
      <c r="P54" s="15">
        <v>1762344684</v>
      </c>
      <c r="Q54" s="15">
        <v>2098</v>
      </c>
      <c r="S54" t="s">
        <v>56</v>
      </c>
      <c r="T54">
        <v>0</v>
      </c>
      <c r="U54" t="s">
        <v>57</v>
      </c>
      <c r="V54">
        <f>MATCH(D54,Отчет!$C:$C,0)</f>
        <v>13</v>
      </c>
    </row>
    <row r="55" spans="1:22" x14ac:dyDescent="0.2">
      <c r="A55" s="15">
        <v>1865383347</v>
      </c>
      <c r="B55" s="15">
        <v>5</v>
      </c>
      <c r="C55" s="15" t="s">
        <v>51</v>
      </c>
      <c r="D55" s="15">
        <v>1641246451</v>
      </c>
      <c r="E55" s="7" t="s">
        <v>47</v>
      </c>
      <c r="F55" s="15" t="s">
        <v>61</v>
      </c>
      <c r="G55" s="7" t="s">
        <v>78</v>
      </c>
      <c r="H55" s="15">
        <v>3</v>
      </c>
      <c r="I55" s="15" t="s">
        <v>54</v>
      </c>
      <c r="J55" s="15" t="s">
        <v>77</v>
      </c>
      <c r="L55" s="15">
        <v>15</v>
      </c>
      <c r="M55" s="15">
        <v>3</v>
      </c>
      <c r="N55" s="15">
        <v>1</v>
      </c>
      <c r="O55" s="15">
        <v>1</v>
      </c>
      <c r="P55" s="15">
        <v>1762344684</v>
      </c>
      <c r="Q55" s="15">
        <v>2098</v>
      </c>
      <c r="S55" t="s">
        <v>56</v>
      </c>
      <c r="T55">
        <v>0</v>
      </c>
      <c r="U55" t="s">
        <v>57</v>
      </c>
      <c r="V55">
        <f>MATCH(D55,Отчет!$C:$C,0)</f>
        <v>23</v>
      </c>
    </row>
    <row r="56" spans="1:22" x14ac:dyDescent="0.2">
      <c r="A56" s="15">
        <v>1865383227</v>
      </c>
      <c r="B56" s="15">
        <v>8</v>
      </c>
      <c r="C56" s="15" t="s">
        <v>51</v>
      </c>
      <c r="D56" s="15">
        <v>1641246403</v>
      </c>
      <c r="E56" s="7" t="s">
        <v>45</v>
      </c>
      <c r="F56" s="15" t="s">
        <v>52</v>
      </c>
      <c r="G56" s="7" t="s">
        <v>78</v>
      </c>
      <c r="H56" s="15">
        <v>3</v>
      </c>
      <c r="I56" s="15" t="s">
        <v>54</v>
      </c>
      <c r="J56" s="15" t="s">
        <v>77</v>
      </c>
      <c r="L56" s="15">
        <v>24</v>
      </c>
      <c r="M56" s="15">
        <v>3</v>
      </c>
      <c r="N56" s="15">
        <v>1</v>
      </c>
      <c r="O56" s="15">
        <v>1</v>
      </c>
      <c r="P56" s="15">
        <v>1762344684</v>
      </c>
      <c r="Q56" s="15">
        <v>2098</v>
      </c>
      <c r="S56" t="s">
        <v>56</v>
      </c>
      <c r="T56">
        <v>0</v>
      </c>
      <c r="U56" t="s">
        <v>57</v>
      </c>
      <c r="V56">
        <f>MATCH(D56,Отчет!$C:$C,0)</f>
        <v>21</v>
      </c>
    </row>
    <row r="57" spans="1:22" x14ac:dyDescent="0.2">
      <c r="A57" s="15">
        <v>1904302998</v>
      </c>
      <c r="B57" s="15">
        <v>7</v>
      </c>
      <c r="C57" s="15" t="s">
        <v>51</v>
      </c>
      <c r="D57" s="15">
        <v>1904178763</v>
      </c>
      <c r="E57" s="7" t="s">
        <v>40</v>
      </c>
      <c r="F57" s="15" t="s">
        <v>70</v>
      </c>
      <c r="G57" s="7" t="s">
        <v>79</v>
      </c>
      <c r="H57" s="15">
        <v>4</v>
      </c>
      <c r="I57" s="15" t="s">
        <v>54</v>
      </c>
      <c r="J57" s="15" t="s">
        <v>77</v>
      </c>
      <c r="L57" s="15">
        <v>0</v>
      </c>
      <c r="M57" s="15">
        <v>0</v>
      </c>
      <c r="N57" s="15">
        <v>1</v>
      </c>
      <c r="O57" s="15">
        <v>1</v>
      </c>
      <c r="P57" s="15">
        <v>1762344684</v>
      </c>
      <c r="Q57" s="15">
        <v>2098</v>
      </c>
      <c r="R57" s="15" t="s">
        <v>67</v>
      </c>
      <c r="S57" t="s">
        <v>56</v>
      </c>
      <c r="T57">
        <v>0</v>
      </c>
      <c r="U57" t="s">
        <v>57</v>
      </c>
      <c r="V57">
        <f>MATCH(D57,Отчет!$C:$C,0)</f>
        <v>27</v>
      </c>
    </row>
    <row r="58" spans="1:22" x14ac:dyDescent="0.2">
      <c r="A58" s="15">
        <v>1972792817</v>
      </c>
      <c r="B58" s="15">
        <v>8</v>
      </c>
      <c r="C58" s="15" t="s">
        <v>51</v>
      </c>
      <c r="D58" s="15">
        <v>1959661880</v>
      </c>
      <c r="E58" s="7" t="s">
        <v>33</v>
      </c>
      <c r="F58" s="15" t="s">
        <v>66</v>
      </c>
      <c r="G58" s="7" t="s">
        <v>79</v>
      </c>
      <c r="H58" s="15">
        <v>4</v>
      </c>
      <c r="I58" s="15" t="s">
        <v>54</v>
      </c>
      <c r="J58" s="15" t="s">
        <v>77</v>
      </c>
      <c r="L58" s="15">
        <v>48</v>
      </c>
      <c r="M58" s="15">
        <v>6</v>
      </c>
      <c r="N58" s="15">
        <v>1</v>
      </c>
      <c r="O58" s="15">
        <v>0</v>
      </c>
      <c r="P58" s="15">
        <v>1762344684</v>
      </c>
      <c r="Q58" s="15">
        <v>2098</v>
      </c>
      <c r="R58" s="15" t="s">
        <v>67</v>
      </c>
      <c r="S58" t="s">
        <v>56</v>
      </c>
      <c r="T58">
        <v>0</v>
      </c>
      <c r="U58" t="s">
        <v>57</v>
      </c>
      <c r="V58">
        <f>MATCH(D58,Отчет!$C:$C,0)</f>
        <v>28</v>
      </c>
    </row>
    <row r="59" spans="1:22" x14ac:dyDescent="0.2">
      <c r="A59" s="15">
        <v>1865383419</v>
      </c>
      <c r="B59" s="15">
        <v>8</v>
      </c>
      <c r="C59" s="15" t="s">
        <v>51</v>
      </c>
      <c r="D59" s="15">
        <v>1637113511</v>
      </c>
      <c r="E59" s="7" t="s">
        <v>49</v>
      </c>
      <c r="F59" s="15" t="s">
        <v>65</v>
      </c>
      <c r="G59" s="7" t="s">
        <v>79</v>
      </c>
      <c r="H59" s="15">
        <v>6</v>
      </c>
      <c r="I59" s="15" t="s">
        <v>54</v>
      </c>
      <c r="J59" s="15" t="s">
        <v>77</v>
      </c>
      <c r="L59" s="15">
        <v>48</v>
      </c>
      <c r="M59" s="15">
        <v>6</v>
      </c>
      <c r="N59" s="15">
        <v>1</v>
      </c>
      <c r="O59" s="15">
        <v>1</v>
      </c>
      <c r="P59" s="15">
        <v>1762344684</v>
      </c>
      <c r="Q59" s="15">
        <v>2098</v>
      </c>
      <c r="S59" t="s">
        <v>56</v>
      </c>
      <c r="T59">
        <v>0</v>
      </c>
      <c r="U59" t="s">
        <v>57</v>
      </c>
      <c r="V59">
        <f>MATCH(D59,Отчет!$C:$C,0)</f>
        <v>24</v>
      </c>
    </row>
    <row r="60" spans="1:22" x14ac:dyDescent="0.2">
      <c r="A60" s="15">
        <v>1865382575</v>
      </c>
      <c r="B60" s="15">
        <v>8</v>
      </c>
      <c r="C60" s="15" t="s">
        <v>51</v>
      </c>
      <c r="D60" s="15">
        <v>1641246250</v>
      </c>
      <c r="E60" s="7" t="s">
        <v>35</v>
      </c>
      <c r="F60" s="15" t="s">
        <v>74</v>
      </c>
      <c r="G60" s="7" t="s">
        <v>79</v>
      </c>
      <c r="H60" s="15">
        <v>6</v>
      </c>
      <c r="I60" s="15" t="s">
        <v>54</v>
      </c>
      <c r="J60" s="15" t="s">
        <v>77</v>
      </c>
      <c r="L60" s="15">
        <v>48</v>
      </c>
      <c r="M60" s="15">
        <v>6</v>
      </c>
      <c r="N60" s="15">
        <v>1</v>
      </c>
      <c r="O60" s="15">
        <v>1</v>
      </c>
      <c r="P60" s="15">
        <v>1762344684</v>
      </c>
      <c r="Q60" s="15">
        <v>2098</v>
      </c>
      <c r="S60" t="s">
        <v>56</v>
      </c>
      <c r="T60">
        <v>0</v>
      </c>
      <c r="U60" t="s">
        <v>57</v>
      </c>
      <c r="V60">
        <f>MATCH(D60,Отчет!$C:$C,0)</f>
        <v>18</v>
      </c>
    </row>
    <row r="61" spans="1:22" x14ac:dyDescent="0.2">
      <c r="A61" s="15">
        <v>1865382675</v>
      </c>
      <c r="B61" s="15">
        <v>10</v>
      </c>
      <c r="C61" s="15" t="s">
        <v>51</v>
      </c>
      <c r="D61" s="15">
        <v>1641246263</v>
      </c>
      <c r="E61" s="7" t="s">
        <v>36</v>
      </c>
      <c r="F61" s="15" t="s">
        <v>59</v>
      </c>
      <c r="G61" s="7" t="s">
        <v>79</v>
      </c>
      <c r="H61" s="15">
        <v>6</v>
      </c>
      <c r="I61" s="15" t="s">
        <v>54</v>
      </c>
      <c r="J61" s="15" t="s">
        <v>77</v>
      </c>
      <c r="L61" s="15">
        <v>60</v>
      </c>
      <c r="M61" s="15">
        <v>6</v>
      </c>
      <c r="N61" s="15">
        <v>1</v>
      </c>
      <c r="O61" s="15">
        <v>1</v>
      </c>
      <c r="P61" s="15">
        <v>1762344684</v>
      </c>
      <c r="Q61" s="15">
        <v>2098</v>
      </c>
      <c r="S61" t="s">
        <v>56</v>
      </c>
      <c r="T61">
        <v>0</v>
      </c>
      <c r="U61" t="s">
        <v>57</v>
      </c>
      <c r="V61">
        <f>MATCH(D61,Отчет!$C:$C,0)</f>
        <v>17</v>
      </c>
    </row>
    <row r="62" spans="1:22" x14ac:dyDescent="0.2">
      <c r="A62" s="15">
        <v>1865382722</v>
      </c>
      <c r="B62" s="15">
        <v>8</v>
      </c>
      <c r="C62" s="15" t="s">
        <v>51</v>
      </c>
      <c r="D62" s="15">
        <v>1641246276</v>
      </c>
      <c r="E62" s="7" t="s">
        <v>37</v>
      </c>
      <c r="F62" s="15" t="s">
        <v>69</v>
      </c>
      <c r="G62" s="7" t="s">
        <v>79</v>
      </c>
      <c r="H62" s="15">
        <v>6</v>
      </c>
      <c r="I62" s="15" t="s">
        <v>54</v>
      </c>
      <c r="J62" s="15" t="s">
        <v>77</v>
      </c>
      <c r="L62" s="15">
        <v>48</v>
      </c>
      <c r="M62" s="15">
        <v>6</v>
      </c>
      <c r="N62" s="15">
        <v>1</v>
      </c>
      <c r="O62" s="15">
        <v>1</v>
      </c>
      <c r="P62" s="15">
        <v>1762344684</v>
      </c>
      <c r="Q62" s="15">
        <v>2098</v>
      </c>
      <c r="S62" t="s">
        <v>56</v>
      </c>
      <c r="T62">
        <v>0</v>
      </c>
      <c r="U62" t="s">
        <v>57</v>
      </c>
      <c r="V62">
        <f>MATCH(D62,Отчет!$C:$C,0)</f>
        <v>15</v>
      </c>
    </row>
    <row r="63" spans="1:22" x14ac:dyDescent="0.2">
      <c r="A63" s="15">
        <v>1865382845</v>
      </c>
      <c r="B63" s="15">
        <v>8</v>
      </c>
      <c r="C63" s="15" t="s">
        <v>51</v>
      </c>
      <c r="D63" s="15">
        <v>1641246303</v>
      </c>
      <c r="E63" s="7" t="s">
        <v>39</v>
      </c>
      <c r="F63" s="15" t="s">
        <v>73</v>
      </c>
      <c r="G63" s="7" t="s">
        <v>79</v>
      </c>
      <c r="H63" s="15">
        <v>6</v>
      </c>
      <c r="I63" s="15" t="s">
        <v>54</v>
      </c>
      <c r="J63" s="15" t="s">
        <v>77</v>
      </c>
      <c r="L63" s="15">
        <v>48</v>
      </c>
      <c r="M63" s="15">
        <v>6</v>
      </c>
      <c r="N63" s="15">
        <v>1</v>
      </c>
      <c r="O63" s="15">
        <v>1</v>
      </c>
      <c r="P63" s="15">
        <v>1762344684</v>
      </c>
      <c r="Q63" s="15">
        <v>2098</v>
      </c>
      <c r="S63" t="s">
        <v>56</v>
      </c>
      <c r="T63">
        <v>0</v>
      </c>
      <c r="U63" t="s">
        <v>57</v>
      </c>
      <c r="V63">
        <f>MATCH(D63,Отчет!$C:$C,0)</f>
        <v>20</v>
      </c>
    </row>
    <row r="64" spans="1:22" x14ac:dyDescent="0.2">
      <c r="A64" s="15">
        <v>1865382885</v>
      </c>
      <c r="B64" s="15">
        <v>8</v>
      </c>
      <c r="C64" s="15" t="s">
        <v>51</v>
      </c>
      <c r="D64" s="15">
        <v>1641246316</v>
      </c>
      <c r="E64" s="7" t="s">
        <v>41</v>
      </c>
      <c r="F64" s="15" t="s">
        <v>58</v>
      </c>
      <c r="G64" s="7" t="s">
        <v>79</v>
      </c>
      <c r="H64" s="15">
        <v>6</v>
      </c>
      <c r="I64" s="15" t="s">
        <v>54</v>
      </c>
      <c r="J64" s="15" t="s">
        <v>77</v>
      </c>
      <c r="L64" s="15">
        <v>48</v>
      </c>
      <c r="M64" s="15">
        <v>6</v>
      </c>
      <c r="N64" s="15">
        <v>1</v>
      </c>
      <c r="O64" s="15">
        <v>1</v>
      </c>
      <c r="P64" s="15">
        <v>1762344684</v>
      </c>
      <c r="Q64" s="15">
        <v>2098</v>
      </c>
      <c r="S64" t="s">
        <v>56</v>
      </c>
      <c r="T64">
        <v>0</v>
      </c>
      <c r="U64" t="s">
        <v>57</v>
      </c>
      <c r="V64">
        <f>MATCH(D64,Отчет!$C:$C,0)</f>
        <v>25</v>
      </c>
    </row>
    <row r="65" spans="1:22" x14ac:dyDescent="0.2">
      <c r="A65" s="15">
        <v>1865383136</v>
      </c>
      <c r="B65" s="15">
        <v>10</v>
      </c>
      <c r="C65" s="15" t="s">
        <v>51</v>
      </c>
      <c r="D65" s="15">
        <v>1641246376</v>
      </c>
      <c r="E65" s="7" t="s">
        <v>43</v>
      </c>
      <c r="F65" s="15" t="s">
        <v>63</v>
      </c>
      <c r="G65" s="7" t="s">
        <v>79</v>
      </c>
      <c r="H65" s="15">
        <v>6</v>
      </c>
      <c r="I65" s="15" t="s">
        <v>54</v>
      </c>
      <c r="J65" s="15" t="s">
        <v>77</v>
      </c>
      <c r="L65" s="15">
        <v>60</v>
      </c>
      <c r="M65" s="15">
        <v>6</v>
      </c>
      <c r="N65" s="15">
        <v>1</v>
      </c>
      <c r="O65" s="15">
        <v>1</v>
      </c>
      <c r="P65" s="15">
        <v>1762344684</v>
      </c>
      <c r="Q65" s="15">
        <v>2098</v>
      </c>
      <c r="S65" t="s">
        <v>56</v>
      </c>
      <c r="T65">
        <v>0</v>
      </c>
      <c r="U65" t="s">
        <v>57</v>
      </c>
      <c r="V65">
        <f>MATCH(D65,Отчет!$C:$C,0)</f>
        <v>12</v>
      </c>
    </row>
    <row r="66" spans="1:22" x14ac:dyDescent="0.2">
      <c r="A66" s="15">
        <v>1865383177</v>
      </c>
      <c r="B66" s="15">
        <v>10</v>
      </c>
      <c r="C66" s="15" t="s">
        <v>51</v>
      </c>
      <c r="D66" s="15">
        <v>1641246390</v>
      </c>
      <c r="E66" s="7" t="s">
        <v>44</v>
      </c>
      <c r="F66" s="15" t="s">
        <v>60</v>
      </c>
      <c r="G66" s="7" t="s">
        <v>79</v>
      </c>
      <c r="H66" s="15">
        <v>6</v>
      </c>
      <c r="I66" s="15" t="s">
        <v>54</v>
      </c>
      <c r="J66" s="15" t="s">
        <v>77</v>
      </c>
      <c r="L66" s="15">
        <v>60</v>
      </c>
      <c r="M66" s="15">
        <v>6</v>
      </c>
      <c r="N66" s="15">
        <v>1</v>
      </c>
      <c r="O66" s="15">
        <v>1</v>
      </c>
      <c r="P66" s="15">
        <v>1762344684</v>
      </c>
      <c r="Q66" s="15">
        <v>2098</v>
      </c>
      <c r="S66" t="s">
        <v>56</v>
      </c>
      <c r="T66">
        <v>0</v>
      </c>
      <c r="U66" t="s">
        <v>57</v>
      </c>
      <c r="V66">
        <f>MATCH(D66,Отчет!$C:$C,0)</f>
        <v>13</v>
      </c>
    </row>
    <row r="67" spans="1:22" x14ac:dyDescent="0.2">
      <c r="A67" s="15">
        <v>1865383217</v>
      </c>
      <c r="B67" s="15">
        <v>8</v>
      </c>
      <c r="C67" s="15" t="s">
        <v>51</v>
      </c>
      <c r="D67" s="15">
        <v>1641246403</v>
      </c>
      <c r="E67" s="7" t="s">
        <v>45</v>
      </c>
      <c r="F67" s="15" t="s">
        <v>52</v>
      </c>
      <c r="G67" s="7" t="s">
        <v>79</v>
      </c>
      <c r="H67" s="15">
        <v>6</v>
      </c>
      <c r="I67" s="15" t="s">
        <v>54</v>
      </c>
      <c r="J67" s="15" t="s">
        <v>77</v>
      </c>
      <c r="L67" s="15">
        <v>48</v>
      </c>
      <c r="M67" s="15">
        <v>6</v>
      </c>
      <c r="N67" s="15">
        <v>1</v>
      </c>
      <c r="O67" s="15">
        <v>1</v>
      </c>
      <c r="P67" s="15">
        <v>1762344684</v>
      </c>
      <c r="Q67" s="15">
        <v>2098</v>
      </c>
      <c r="S67" t="s">
        <v>56</v>
      </c>
      <c r="T67">
        <v>0</v>
      </c>
      <c r="U67" t="s">
        <v>57</v>
      </c>
      <c r="V67">
        <f>MATCH(D67,Отчет!$C:$C,0)</f>
        <v>21</v>
      </c>
    </row>
    <row r="68" spans="1:22" x14ac:dyDescent="0.2">
      <c r="A68" s="15">
        <v>1865383259</v>
      </c>
      <c r="B68" s="15">
        <v>8</v>
      </c>
      <c r="C68" s="15" t="s">
        <v>51</v>
      </c>
      <c r="D68" s="15">
        <v>1641246418</v>
      </c>
      <c r="E68" s="7" t="s">
        <v>46</v>
      </c>
      <c r="F68" s="15" t="s">
        <v>76</v>
      </c>
      <c r="G68" s="7" t="s">
        <v>79</v>
      </c>
      <c r="H68" s="15">
        <v>6</v>
      </c>
      <c r="I68" s="15" t="s">
        <v>54</v>
      </c>
      <c r="J68" s="15" t="s">
        <v>77</v>
      </c>
      <c r="L68" s="15">
        <v>48</v>
      </c>
      <c r="M68" s="15">
        <v>6</v>
      </c>
      <c r="N68" s="15">
        <v>1</v>
      </c>
      <c r="O68" s="15">
        <v>1</v>
      </c>
      <c r="P68" s="15">
        <v>1762344684</v>
      </c>
      <c r="Q68" s="15">
        <v>2098</v>
      </c>
      <c r="S68" t="s">
        <v>56</v>
      </c>
      <c r="T68">
        <v>0</v>
      </c>
      <c r="U68" t="s">
        <v>57</v>
      </c>
      <c r="V68">
        <f>MATCH(D68,Отчет!$C:$C,0)</f>
        <v>19</v>
      </c>
    </row>
    <row r="69" spans="1:22" x14ac:dyDescent="0.2">
      <c r="A69" s="15">
        <v>1865383339</v>
      </c>
      <c r="B69" s="15">
        <v>8</v>
      </c>
      <c r="C69" s="15" t="s">
        <v>51</v>
      </c>
      <c r="D69" s="15">
        <v>1641246451</v>
      </c>
      <c r="E69" s="7" t="s">
        <v>47</v>
      </c>
      <c r="F69" s="15" t="s">
        <v>61</v>
      </c>
      <c r="G69" s="7" t="s">
        <v>79</v>
      </c>
      <c r="H69" s="15">
        <v>6</v>
      </c>
      <c r="I69" s="15" t="s">
        <v>54</v>
      </c>
      <c r="J69" s="15" t="s">
        <v>77</v>
      </c>
      <c r="L69" s="15">
        <v>48</v>
      </c>
      <c r="M69" s="15">
        <v>6</v>
      </c>
      <c r="N69" s="15">
        <v>1</v>
      </c>
      <c r="O69" s="15">
        <v>1</v>
      </c>
      <c r="P69" s="15">
        <v>1762344684</v>
      </c>
      <c r="Q69" s="15">
        <v>2098</v>
      </c>
      <c r="S69" t="s">
        <v>56</v>
      </c>
      <c r="T69">
        <v>0</v>
      </c>
      <c r="U69" t="s">
        <v>57</v>
      </c>
      <c r="V69">
        <f>MATCH(D69,Отчет!$C:$C,0)</f>
        <v>23</v>
      </c>
    </row>
    <row r="70" spans="1:22" x14ac:dyDescent="0.2">
      <c r="A70" s="15">
        <v>1796781526</v>
      </c>
      <c r="B70" s="15">
        <v>8</v>
      </c>
      <c r="C70" s="15" t="s">
        <v>51</v>
      </c>
      <c r="D70" s="15">
        <v>1641246481</v>
      </c>
      <c r="E70" s="7" t="s">
        <v>48</v>
      </c>
      <c r="F70" s="15" t="s">
        <v>64</v>
      </c>
      <c r="G70" s="7" t="s">
        <v>79</v>
      </c>
      <c r="H70" s="15">
        <v>6</v>
      </c>
      <c r="I70" s="15" t="s">
        <v>54</v>
      </c>
      <c r="J70" s="15" t="s">
        <v>77</v>
      </c>
      <c r="L70" s="15">
        <v>48</v>
      </c>
      <c r="M70" s="15">
        <v>6</v>
      </c>
      <c r="N70" s="15">
        <v>1</v>
      </c>
      <c r="O70" s="15">
        <v>1</v>
      </c>
      <c r="P70" s="15">
        <v>1762344684</v>
      </c>
      <c r="Q70" s="15">
        <v>2098</v>
      </c>
      <c r="S70" t="s">
        <v>56</v>
      </c>
      <c r="T70">
        <v>0</v>
      </c>
      <c r="U70" t="s">
        <v>57</v>
      </c>
      <c r="V70">
        <f>MATCH(D70,Отчет!$C:$C,0)</f>
        <v>16</v>
      </c>
    </row>
    <row r="71" spans="1:22" x14ac:dyDescent="0.2">
      <c r="A71" s="15">
        <v>1865383459</v>
      </c>
      <c r="B71" s="15">
        <v>8</v>
      </c>
      <c r="C71" s="15" t="s">
        <v>51</v>
      </c>
      <c r="D71" s="15">
        <v>1641246494</v>
      </c>
      <c r="E71" s="7" t="s">
        <v>50</v>
      </c>
      <c r="F71" s="15" t="s">
        <v>75</v>
      </c>
      <c r="G71" s="7" t="s">
        <v>79</v>
      </c>
      <c r="H71" s="15">
        <v>6</v>
      </c>
      <c r="I71" s="15" t="s">
        <v>54</v>
      </c>
      <c r="J71" s="15" t="s">
        <v>77</v>
      </c>
      <c r="L71" s="15">
        <v>48</v>
      </c>
      <c r="M71" s="15">
        <v>6</v>
      </c>
      <c r="N71" s="15">
        <v>1</v>
      </c>
      <c r="O71" s="15">
        <v>1</v>
      </c>
      <c r="P71" s="15">
        <v>1762344684</v>
      </c>
      <c r="Q71" s="15">
        <v>2098</v>
      </c>
      <c r="S71" t="s">
        <v>56</v>
      </c>
      <c r="T71">
        <v>0</v>
      </c>
      <c r="U71" t="s">
        <v>57</v>
      </c>
      <c r="V71">
        <f>MATCH(D71,Отчет!$C:$C,0)</f>
        <v>26</v>
      </c>
    </row>
    <row r="72" spans="1:22" x14ac:dyDescent="0.2">
      <c r="A72" s="15">
        <v>1865382805</v>
      </c>
      <c r="B72" s="15">
        <v>8</v>
      </c>
      <c r="C72" s="15" t="s">
        <v>51</v>
      </c>
      <c r="D72" s="15">
        <v>1642265107</v>
      </c>
      <c r="E72" s="7" t="s">
        <v>38</v>
      </c>
      <c r="F72" s="15" t="s">
        <v>72</v>
      </c>
      <c r="G72" s="7" t="s">
        <v>79</v>
      </c>
      <c r="H72" s="15">
        <v>6</v>
      </c>
      <c r="I72" s="15" t="s">
        <v>54</v>
      </c>
      <c r="J72" s="15" t="s">
        <v>77</v>
      </c>
      <c r="L72" s="15">
        <v>48</v>
      </c>
      <c r="M72" s="15">
        <v>6</v>
      </c>
      <c r="N72" s="15">
        <v>1</v>
      </c>
      <c r="O72" s="15">
        <v>0</v>
      </c>
      <c r="P72" s="15">
        <v>1762344684</v>
      </c>
      <c r="Q72" s="15">
        <v>2098</v>
      </c>
      <c r="S72" t="s">
        <v>56</v>
      </c>
      <c r="T72">
        <v>0</v>
      </c>
      <c r="U72" t="s">
        <v>57</v>
      </c>
      <c r="V72">
        <f>MATCH(D72,Отчет!$C:$C,0)</f>
        <v>29</v>
      </c>
    </row>
    <row r="73" spans="1:22" x14ac:dyDescent="0.2">
      <c r="A73" s="15">
        <v>1865382931</v>
      </c>
      <c r="B73" s="15">
        <v>9</v>
      </c>
      <c r="C73" s="15" t="s">
        <v>51</v>
      </c>
      <c r="D73" s="15">
        <v>1642265135</v>
      </c>
      <c r="E73" s="7" t="s">
        <v>42</v>
      </c>
      <c r="F73" s="15" t="s">
        <v>68</v>
      </c>
      <c r="G73" s="7" t="s">
        <v>79</v>
      </c>
      <c r="H73" s="15">
        <v>6</v>
      </c>
      <c r="I73" s="15" t="s">
        <v>54</v>
      </c>
      <c r="J73" s="15" t="s">
        <v>77</v>
      </c>
      <c r="L73" s="15">
        <v>54</v>
      </c>
      <c r="M73" s="15">
        <v>6</v>
      </c>
      <c r="N73" s="15">
        <v>1</v>
      </c>
      <c r="O73" s="15">
        <v>1</v>
      </c>
      <c r="P73" s="15">
        <v>1762344684</v>
      </c>
      <c r="Q73" s="15">
        <v>2098</v>
      </c>
      <c r="S73" t="s">
        <v>56</v>
      </c>
      <c r="T73">
        <v>0</v>
      </c>
      <c r="U73" t="s">
        <v>57</v>
      </c>
      <c r="V73">
        <f>MATCH(D73,Отчет!$C:$C,0)</f>
        <v>14</v>
      </c>
    </row>
    <row r="74" spans="1:22" x14ac:dyDescent="0.2">
      <c r="A74" s="15">
        <v>1865382529</v>
      </c>
      <c r="B74" s="15">
        <v>9</v>
      </c>
      <c r="C74" s="15" t="s">
        <v>51</v>
      </c>
      <c r="D74" s="15">
        <v>1677749049</v>
      </c>
      <c r="E74" s="7" t="s">
        <v>34</v>
      </c>
      <c r="F74" s="15" t="s">
        <v>62</v>
      </c>
      <c r="G74" s="7" t="s">
        <v>79</v>
      </c>
      <c r="H74" s="15">
        <v>6</v>
      </c>
      <c r="I74" s="15" t="s">
        <v>54</v>
      </c>
      <c r="J74" s="15" t="s">
        <v>77</v>
      </c>
      <c r="L74" s="15">
        <v>54</v>
      </c>
      <c r="M74" s="15">
        <v>6</v>
      </c>
      <c r="N74" s="15">
        <v>1</v>
      </c>
      <c r="O74" s="15">
        <v>1</v>
      </c>
      <c r="P74" s="15">
        <v>1762344684</v>
      </c>
      <c r="Q74" s="15">
        <v>2098</v>
      </c>
      <c r="S74" t="s">
        <v>56</v>
      </c>
      <c r="T74">
        <v>0</v>
      </c>
      <c r="U74" t="s">
        <v>57</v>
      </c>
      <c r="V74">
        <f>MATCH(D74,Отчет!$C:$C,0)</f>
        <v>22</v>
      </c>
    </row>
    <row r="75" spans="1:22" x14ac:dyDescent="0.2">
      <c r="A75" s="15">
        <v>1865429044</v>
      </c>
      <c r="B75" s="15">
        <v>6</v>
      </c>
      <c r="C75" s="15" t="s">
        <v>51</v>
      </c>
      <c r="D75" s="15">
        <v>1637113511</v>
      </c>
      <c r="E75" s="7" t="s">
        <v>49</v>
      </c>
      <c r="F75" s="15" t="s">
        <v>65</v>
      </c>
      <c r="G75" s="7" t="s">
        <v>80</v>
      </c>
      <c r="H75" s="15">
        <v>3</v>
      </c>
      <c r="I75" s="15" t="s">
        <v>54</v>
      </c>
      <c r="J75" s="15" t="s">
        <v>77</v>
      </c>
      <c r="L75" s="15">
        <v>18</v>
      </c>
      <c r="M75" s="15">
        <v>3</v>
      </c>
      <c r="N75" s="15">
        <v>1</v>
      </c>
      <c r="O75" s="15">
        <v>1</v>
      </c>
      <c r="P75" s="15">
        <v>1762344684</v>
      </c>
      <c r="Q75" s="15">
        <v>2098</v>
      </c>
      <c r="S75" t="s">
        <v>81</v>
      </c>
      <c r="T75">
        <v>0</v>
      </c>
      <c r="U75" t="s">
        <v>57</v>
      </c>
      <c r="V75">
        <f>MATCH(D75,Отчет!$C:$C,0)</f>
        <v>24</v>
      </c>
    </row>
    <row r="76" spans="1:22" x14ac:dyDescent="0.2">
      <c r="A76" s="15">
        <v>1972792796</v>
      </c>
      <c r="B76" s="15">
        <v>4</v>
      </c>
      <c r="C76" s="15" t="s">
        <v>51</v>
      </c>
      <c r="D76" s="15">
        <v>1959661880</v>
      </c>
      <c r="E76" s="7" t="s">
        <v>33</v>
      </c>
      <c r="F76" s="15" t="s">
        <v>66</v>
      </c>
      <c r="G76" s="7" t="s">
        <v>80</v>
      </c>
      <c r="H76" s="15">
        <v>3</v>
      </c>
      <c r="I76" s="15" t="s">
        <v>54</v>
      </c>
      <c r="J76" s="15" t="s">
        <v>77</v>
      </c>
      <c r="L76" s="15">
        <v>0</v>
      </c>
      <c r="M76" s="15">
        <v>3</v>
      </c>
      <c r="N76" s="15">
        <v>1</v>
      </c>
      <c r="O76" s="15">
        <v>0</v>
      </c>
      <c r="P76" s="15">
        <v>1762344684</v>
      </c>
      <c r="Q76" s="15">
        <v>2098</v>
      </c>
      <c r="R76" s="15" t="s">
        <v>67</v>
      </c>
      <c r="S76" t="s">
        <v>81</v>
      </c>
      <c r="T76">
        <v>0</v>
      </c>
      <c r="U76" t="s">
        <v>57</v>
      </c>
      <c r="V76">
        <f>MATCH(D76,Отчет!$C:$C,0)</f>
        <v>28</v>
      </c>
    </row>
    <row r="77" spans="1:22" x14ac:dyDescent="0.2">
      <c r="A77" s="15">
        <v>1865428981</v>
      </c>
      <c r="B77" s="15">
        <v>4</v>
      </c>
      <c r="C77" s="15" t="s">
        <v>51</v>
      </c>
      <c r="D77" s="15">
        <v>1641246263</v>
      </c>
      <c r="E77" s="7" t="s">
        <v>36</v>
      </c>
      <c r="F77" s="15" t="s">
        <v>59</v>
      </c>
      <c r="G77" s="7" t="s">
        <v>80</v>
      </c>
      <c r="H77" s="15">
        <v>3</v>
      </c>
      <c r="I77" s="15" t="s">
        <v>54</v>
      </c>
      <c r="J77" s="15" t="s">
        <v>77</v>
      </c>
      <c r="L77" s="15">
        <v>0</v>
      </c>
      <c r="M77" s="15">
        <v>3</v>
      </c>
      <c r="N77" s="15">
        <v>1</v>
      </c>
      <c r="O77" s="15">
        <v>1</v>
      </c>
      <c r="P77" s="15">
        <v>1762344684</v>
      </c>
      <c r="Q77" s="15">
        <v>2098</v>
      </c>
      <c r="S77" t="s">
        <v>81</v>
      </c>
      <c r="T77">
        <v>0</v>
      </c>
      <c r="U77" t="s">
        <v>57</v>
      </c>
      <c r="V77">
        <f>MATCH(D77,Отчет!$C:$C,0)</f>
        <v>17</v>
      </c>
    </row>
    <row r="78" spans="1:22" x14ac:dyDescent="0.2">
      <c r="A78" s="15">
        <v>1865428985</v>
      </c>
      <c r="B78" s="15">
        <v>6</v>
      </c>
      <c r="C78" s="15" t="s">
        <v>51</v>
      </c>
      <c r="D78" s="15">
        <v>1641246276</v>
      </c>
      <c r="E78" s="7" t="s">
        <v>37</v>
      </c>
      <c r="F78" s="15" t="s">
        <v>69</v>
      </c>
      <c r="G78" s="7" t="s">
        <v>80</v>
      </c>
      <c r="H78" s="15">
        <v>3</v>
      </c>
      <c r="I78" s="15" t="s">
        <v>54</v>
      </c>
      <c r="J78" s="15" t="s">
        <v>77</v>
      </c>
      <c r="L78" s="15">
        <v>18</v>
      </c>
      <c r="M78" s="15">
        <v>3</v>
      </c>
      <c r="N78" s="15">
        <v>1</v>
      </c>
      <c r="O78" s="15">
        <v>1</v>
      </c>
      <c r="P78" s="15">
        <v>1762344684</v>
      </c>
      <c r="Q78" s="15">
        <v>2098</v>
      </c>
      <c r="S78" t="s">
        <v>81</v>
      </c>
      <c r="T78">
        <v>0</v>
      </c>
      <c r="U78" t="s">
        <v>57</v>
      </c>
      <c r="V78">
        <f>MATCH(D78,Отчет!$C:$C,0)</f>
        <v>15</v>
      </c>
    </row>
    <row r="79" spans="1:22" x14ac:dyDescent="0.2">
      <c r="A79" s="15">
        <v>1880685365</v>
      </c>
      <c r="B79" s="15">
        <v>9</v>
      </c>
      <c r="C79" s="15" t="s">
        <v>51</v>
      </c>
      <c r="D79" s="15">
        <v>1641246303</v>
      </c>
      <c r="E79" s="7" t="s">
        <v>39</v>
      </c>
      <c r="F79" s="15" t="s">
        <v>73</v>
      </c>
      <c r="G79" s="7" t="s">
        <v>80</v>
      </c>
      <c r="H79" s="15">
        <v>3</v>
      </c>
      <c r="I79" s="15" t="s">
        <v>54</v>
      </c>
      <c r="J79" s="15" t="s">
        <v>77</v>
      </c>
      <c r="L79" s="15">
        <v>27</v>
      </c>
      <c r="M79" s="15">
        <v>3</v>
      </c>
      <c r="N79" s="15">
        <v>1</v>
      </c>
      <c r="O79" s="15">
        <v>1</v>
      </c>
      <c r="P79" s="15">
        <v>1762344684</v>
      </c>
      <c r="Q79" s="15">
        <v>2098</v>
      </c>
      <c r="S79" t="s">
        <v>81</v>
      </c>
      <c r="T79">
        <v>0</v>
      </c>
      <c r="U79" t="s">
        <v>57</v>
      </c>
      <c r="V79">
        <f>MATCH(D79,Отчет!$C:$C,0)</f>
        <v>20</v>
      </c>
    </row>
    <row r="80" spans="1:22" x14ac:dyDescent="0.2">
      <c r="A80" s="15">
        <v>1865428997</v>
      </c>
      <c r="B80" s="15">
        <v>7</v>
      </c>
      <c r="C80" s="15" t="s">
        <v>51</v>
      </c>
      <c r="D80" s="15">
        <v>1641246316</v>
      </c>
      <c r="E80" s="7" t="s">
        <v>41</v>
      </c>
      <c r="F80" s="15" t="s">
        <v>58</v>
      </c>
      <c r="G80" s="7" t="s">
        <v>80</v>
      </c>
      <c r="H80" s="15">
        <v>3</v>
      </c>
      <c r="I80" s="15" t="s">
        <v>54</v>
      </c>
      <c r="J80" s="15" t="s">
        <v>77</v>
      </c>
      <c r="L80" s="15">
        <v>21</v>
      </c>
      <c r="M80" s="15">
        <v>3</v>
      </c>
      <c r="N80" s="15">
        <v>1</v>
      </c>
      <c r="O80" s="15">
        <v>1</v>
      </c>
      <c r="P80" s="15">
        <v>1762344684</v>
      </c>
      <c r="Q80" s="15">
        <v>2098</v>
      </c>
      <c r="S80" t="s">
        <v>81</v>
      </c>
      <c r="T80">
        <v>0</v>
      </c>
      <c r="U80" t="s">
        <v>57</v>
      </c>
      <c r="V80">
        <f>MATCH(D80,Отчет!$C:$C,0)</f>
        <v>25</v>
      </c>
    </row>
    <row r="81" spans="1:22" x14ac:dyDescent="0.2">
      <c r="A81" s="15">
        <v>1865429014</v>
      </c>
      <c r="B81" s="15">
        <v>9</v>
      </c>
      <c r="C81" s="15" t="s">
        <v>51</v>
      </c>
      <c r="D81" s="15">
        <v>1641246376</v>
      </c>
      <c r="E81" s="7" t="s">
        <v>43</v>
      </c>
      <c r="F81" s="15" t="s">
        <v>63</v>
      </c>
      <c r="G81" s="7" t="s">
        <v>80</v>
      </c>
      <c r="H81" s="15">
        <v>3</v>
      </c>
      <c r="I81" s="15" t="s">
        <v>54</v>
      </c>
      <c r="J81" s="15" t="s">
        <v>77</v>
      </c>
      <c r="L81" s="15">
        <v>27</v>
      </c>
      <c r="M81" s="15">
        <v>3</v>
      </c>
      <c r="N81" s="15">
        <v>1</v>
      </c>
      <c r="O81" s="15">
        <v>1</v>
      </c>
      <c r="P81" s="15">
        <v>1762344684</v>
      </c>
      <c r="Q81" s="15">
        <v>2098</v>
      </c>
      <c r="S81" t="s">
        <v>81</v>
      </c>
      <c r="T81">
        <v>0</v>
      </c>
      <c r="U81" t="s">
        <v>57</v>
      </c>
      <c r="V81">
        <f>MATCH(D81,Отчет!$C:$C,0)</f>
        <v>12</v>
      </c>
    </row>
    <row r="82" spans="1:22" x14ac:dyDescent="0.2">
      <c r="A82" s="15">
        <v>1880685370</v>
      </c>
      <c r="B82" s="15">
        <v>9</v>
      </c>
      <c r="C82" s="15" t="s">
        <v>51</v>
      </c>
      <c r="D82" s="15">
        <v>1641246390</v>
      </c>
      <c r="E82" s="7" t="s">
        <v>44</v>
      </c>
      <c r="F82" s="15" t="s">
        <v>60</v>
      </c>
      <c r="G82" s="7" t="s">
        <v>80</v>
      </c>
      <c r="H82" s="15">
        <v>3</v>
      </c>
      <c r="I82" s="15" t="s">
        <v>54</v>
      </c>
      <c r="J82" s="15" t="s">
        <v>77</v>
      </c>
      <c r="L82" s="15">
        <v>27</v>
      </c>
      <c r="M82" s="15">
        <v>3</v>
      </c>
      <c r="N82" s="15">
        <v>1</v>
      </c>
      <c r="O82" s="15">
        <v>1</v>
      </c>
      <c r="P82" s="15">
        <v>1762344684</v>
      </c>
      <c r="Q82" s="15">
        <v>2098</v>
      </c>
      <c r="S82" t="s">
        <v>81</v>
      </c>
      <c r="T82">
        <v>0</v>
      </c>
      <c r="U82" t="s">
        <v>57</v>
      </c>
      <c r="V82">
        <f>MATCH(D82,Отчет!$C:$C,0)</f>
        <v>13</v>
      </c>
    </row>
    <row r="83" spans="1:22" x14ac:dyDescent="0.2">
      <c r="A83" s="15">
        <v>1865429020</v>
      </c>
      <c r="B83" s="15">
        <v>4</v>
      </c>
      <c r="C83" s="15" t="s">
        <v>51</v>
      </c>
      <c r="D83" s="15">
        <v>1641246403</v>
      </c>
      <c r="E83" s="7" t="s">
        <v>45</v>
      </c>
      <c r="F83" s="15" t="s">
        <v>52</v>
      </c>
      <c r="G83" s="7" t="s">
        <v>80</v>
      </c>
      <c r="H83" s="15">
        <v>3</v>
      </c>
      <c r="I83" s="15" t="s">
        <v>54</v>
      </c>
      <c r="J83" s="15" t="s">
        <v>77</v>
      </c>
      <c r="L83" s="15">
        <v>0</v>
      </c>
      <c r="M83" s="15">
        <v>3</v>
      </c>
      <c r="N83" s="15">
        <v>1</v>
      </c>
      <c r="O83" s="15">
        <v>1</v>
      </c>
      <c r="P83" s="15">
        <v>1762344684</v>
      </c>
      <c r="Q83" s="15">
        <v>2098</v>
      </c>
      <c r="S83" t="s">
        <v>81</v>
      </c>
      <c r="T83">
        <v>0</v>
      </c>
      <c r="U83" t="s">
        <v>57</v>
      </c>
      <c r="V83">
        <f>MATCH(D83,Отчет!$C:$C,0)</f>
        <v>21</v>
      </c>
    </row>
    <row r="84" spans="1:22" x14ac:dyDescent="0.2">
      <c r="A84" s="15">
        <v>1865429024</v>
      </c>
      <c r="B84" s="15">
        <v>7</v>
      </c>
      <c r="C84" s="15" t="s">
        <v>51</v>
      </c>
      <c r="D84" s="15">
        <v>1641246418</v>
      </c>
      <c r="E84" s="7" t="s">
        <v>46</v>
      </c>
      <c r="F84" s="15" t="s">
        <v>76</v>
      </c>
      <c r="G84" s="7" t="s">
        <v>80</v>
      </c>
      <c r="H84" s="15">
        <v>3</v>
      </c>
      <c r="I84" s="15" t="s">
        <v>54</v>
      </c>
      <c r="J84" s="15" t="s">
        <v>77</v>
      </c>
      <c r="L84" s="15">
        <v>21</v>
      </c>
      <c r="M84" s="15">
        <v>3</v>
      </c>
      <c r="N84" s="15">
        <v>1</v>
      </c>
      <c r="O84" s="15">
        <v>1</v>
      </c>
      <c r="P84" s="15">
        <v>1762344684</v>
      </c>
      <c r="Q84" s="15">
        <v>2098</v>
      </c>
      <c r="S84" t="s">
        <v>81</v>
      </c>
      <c r="T84">
        <v>0</v>
      </c>
      <c r="U84" t="s">
        <v>57</v>
      </c>
      <c r="V84">
        <f>MATCH(D84,Отчет!$C:$C,0)</f>
        <v>19</v>
      </c>
    </row>
    <row r="85" spans="1:22" x14ac:dyDescent="0.2">
      <c r="A85" s="15">
        <v>1865429028</v>
      </c>
      <c r="B85" s="15">
        <v>6</v>
      </c>
      <c r="C85" s="15" t="s">
        <v>51</v>
      </c>
      <c r="D85" s="15">
        <v>1641246451</v>
      </c>
      <c r="E85" s="7" t="s">
        <v>47</v>
      </c>
      <c r="F85" s="15" t="s">
        <v>61</v>
      </c>
      <c r="G85" s="7" t="s">
        <v>80</v>
      </c>
      <c r="H85" s="15">
        <v>3</v>
      </c>
      <c r="I85" s="15" t="s">
        <v>54</v>
      </c>
      <c r="J85" s="15" t="s">
        <v>77</v>
      </c>
      <c r="L85" s="15">
        <v>18</v>
      </c>
      <c r="M85" s="15">
        <v>3</v>
      </c>
      <c r="N85" s="15">
        <v>1</v>
      </c>
      <c r="O85" s="15">
        <v>1</v>
      </c>
      <c r="P85" s="15">
        <v>1762344684</v>
      </c>
      <c r="Q85" s="15">
        <v>2098</v>
      </c>
      <c r="S85" t="s">
        <v>81</v>
      </c>
      <c r="T85">
        <v>0</v>
      </c>
      <c r="U85" t="s">
        <v>57</v>
      </c>
      <c r="V85">
        <f>MATCH(D85,Отчет!$C:$C,0)</f>
        <v>23</v>
      </c>
    </row>
    <row r="86" spans="1:22" x14ac:dyDescent="0.2">
      <c r="A86" s="15">
        <v>1865429032</v>
      </c>
      <c r="B86" s="15">
        <v>8</v>
      </c>
      <c r="C86" s="15" t="s">
        <v>51</v>
      </c>
      <c r="D86" s="15">
        <v>1641246481</v>
      </c>
      <c r="E86" s="7" t="s">
        <v>48</v>
      </c>
      <c r="F86" s="15" t="s">
        <v>64</v>
      </c>
      <c r="G86" s="7" t="s">
        <v>80</v>
      </c>
      <c r="H86" s="15">
        <v>3</v>
      </c>
      <c r="I86" s="15" t="s">
        <v>54</v>
      </c>
      <c r="J86" s="15" t="s">
        <v>77</v>
      </c>
      <c r="L86" s="15">
        <v>24</v>
      </c>
      <c r="M86" s="15">
        <v>3</v>
      </c>
      <c r="N86" s="15">
        <v>1</v>
      </c>
      <c r="O86" s="15">
        <v>1</v>
      </c>
      <c r="P86" s="15">
        <v>1762344684</v>
      </c>
      <c r="Q86" s="15">
        <v>2098</v>
      </c>
      <c r="S86" t="s">
        <v>81</v>
      </c>
      <c r="T86">
        <v>0</v>
      </c>
      <c r="U86" t="s">
        <v>57</v>
      </c>
      <c r="V86">
        <f>MATCH(D86,Отчет!$C:$C,0)</f>
        <v>16</v>
      </c>
    </row>
    <row r="87" spans="1:22" x14ac:dyDescent="0.2">
      <c r="A87" s="15">
        <v>1865429049</v>
      </c>
      <c r="B87" s="15">
        <v>8</v>
      </c>
      <c r="C87" s="15" t="s">
        <v>51</v>
      </c>
      <c r="D87" s="15">
        <v>1641246494</v>
      </c>
      <c r="E87" s="7" t="s">
        <v>50</v>
      </c>
      <c r="F87" s="15" t="s">
        <v>75</v>
      </c>
      <c r="G87" s="7" t="s">
        <v>80</v>
      </c>
      <c r="H87" s="15">
        <v>3</v>
      </c>
      <c r="I87" s="15" t="s">
        <v>54</v>
      </c>
      <c r="J87" s="15" t="s">
        <v>77</v>
      </c>
      <c r="L87" s="15">
        <v>24</v>
      </c>
      <c r="M87" s="15">
        <v>3</v>
      </c>
      <c r="N87" s="15">
        <v>1</v>
      </c>
      <c r="O87" s="15">
        <v>1</v>
      </c>
      <c r="P87" s="15">
        <v>1762344684</v>
      </c>
      <c r="Q87" s="15">
        <v>2098</v>
      </c>
      <c r="S87" t="s">
        <v>81</v>
      </c>
      <c r="T87">
        <v>0</v>
      </c>
      <c r="U87" t="s">
        <v>57</v>
      </c>
      <c r="V87">
        <f>MATCH(D87,Отчет!$C:$C,0)</f>
        <v>26</v>
      </c>
    </row>
    <row r="88" spans="1:22" x14ac:dyDescent="0.2">
      <c r="A88" s="15">
        <v>1865428993</v>
      </c>
      <c r="B88" s="15">
        <v>7</v>
      </c>
      <c r="C88" s="15" t="s">
        <v>51</v>
      </c>
      <c r="D88" s="15">
        <v>1642265107</v>
      </c>
      <c r="E88" s="7" t="s">
        <v>38</v>
      </c>
      <c r="F88" s="15" t="s">
        <v>72</v>
      </c>
      <c r="G88" s="7" t="s">
        <v>80</v>
      </c>
      <c r="H88" s="15">
        <v>3</v>
      </c>
      <c r="I88" s="15" t="s">
        <v>54</v>
      </c>
      <c r="J88" s="15" t="s">
        <v>77</v>
      </c>
      <c r="L88" s="15">
        <v>21</v>
      </c>
      <c r="M88" s="15">
        <v>3</v>
      </c>
      <c r="N88" s="15">
        <v>1</v>
      </c>
      <c r="O88" s="15">
        <v>0</v>
      </c>
      <c r="P88" s="15">
        <v>1762344684</v>
      </c>
      <c r="Q88" s="15">
        <v>2098</v>
      </c>
      <c r="S88" t="s">
        <v>81</v>
      </c>
      <c r="T88">
        <v>0</v>
      </c>
      <c r="U88" t="s">
        <v>57</v>
      </c>
      <c r="V88">
        <f>MATCH(D88,Отчет!$C:$C,0)</f>
        <v>29</v>
      </c>
    </row>
    <row r="89" spans="1:22" x14ac:dyDescent="0.2">
      <c r="A89" s="15">
        <v>1865429001</v>
      </c>
      <c r="B89" s="15">
        <v>7</v>
      </c>
      <c r="C89" s="15" t="s">
        <v>51</v>
      </c>
      <c r="D89" s="15">
        <v>1642265135</v>
      </c>
      <c r="E89" s="7" t="s">
        <v>42</v>
      </c>
      <c r="F89" s="15" t="s">
        <v>68</v>
      </c>
      <c r="G89" s="7" t="s">
        <v>80</v>
      </c>
      <c r="H89" s="15">
        <v>3</v>
      </c>
      <c r="I89" s="15" t="s">
        <v>54</v>
      </c>
      <c r="J89" s="15" t="s">
        <v>77</v>
      </c>
      <c r="L89" s="15">
        <v>21</v>
      </c>
      <c r="M89" s="15">
        <v>3</v>
      </c>
      <c r="N89" s="15">
        <v>1</v>
      </c>
      <c r="O89" s="15">
        <v>1</v>
      </c>
      <c r="P89" s="15">
        <v>1762344684</v>
      </c>
      <c r="Q89" s="15">
        <v>2098</v>
      </c>
      <c r="S89" t="s">
        <v>81</v>
      </c>
      <c r="T89">
        <v>0</v>
      </c>
      <c r="U89" t="s">
        <v>57</v>
      </c>
      <c r="V89">
        <f>MATCH(D89,Отчет!$C:$C,0)</f>
        <v>14</v>
      </c>
    </row>
    <row r="90" spans="1:22" x14ac:dyDescent="0.2">
      <c r="A90" s="15">
        <v>1865428973</v>
      </c>
      <c r="B90" s="15">
        <v>7</v>
      </c>
      <c r="C90" s="15" t="s">
        <v>51</v>
      </c>
      <c r="D90" s="15">
        <v>1677749049</v>
      </c>
      <c r="E90" s="7" t="s">
        <v>34</v>
      </c>
      <c r="F90" s="15" t="s">
        <v>62</v>
      </c>
      <c r="G90" s="7" t="s">
        <v>80</v>
      </c>
      <c r="H90" s="15">
        <v>3</v>
      </c>
      <c r="I90" s="15" t="s">
        <v>54</v>
      </c>
      <c r="J90" s="15" t="s">
        <v>77</v>
      </c>
      <c r="L90" s="15">
        <v>21</v>
      </c>
      <c r="M90" s="15">
        <v>3</v>
      </c>
      <c r="N90" s="15">
        <v>1</v>
      </c>
      <c r="O90" s="15">
        <v>1</v>
      </c>
      <c r="P90" s="15">
        <v>1762344684</v>
      </c>
      <c r="Q90" s="15">
        <v>2098</v>
      </c>
      <c r="S90" t="s">
        <v>81</v>
      </c>
      <c r="T90">
        <v>0</v>
      </c>
      <c r="U90" t="s">
        <v>57</v>
      </c>
      <c r="V90">
        <f>MATCH(D90,Отчет!$C:$C,0)</f>
        <v>22</v>
      </c>
    </row>
    <row r="91" spans="1:22" x14ac:dyDescent="0.2">
      <c r="A91" s="15">
        <v>1941731902</v>
      </c>
      <c r="B91" s="15">
        <v>5</v>
      </c>
      <c r="C91" s="15" t="s">
        <v>51</v>
      </c>
      <c r="D91" s="15">
        <v>1904178763</v>
      </c>
      <c r="E91" s="7" t="s">
        <v>40</v>
      </c>
      <c r="F91" s="15" t="s">
        <v>70</v>
      </c>
      <c r="G91" s="7" t="s">
        <v>80</v>
      </c>
      <c r="H91" s="15">
        <v>3</v>
      </c>
      <c r="I91" s="15" t="s">
        <v>54</v>
      </c>
      <c r="J91" s="15" t="s">
        <v>77</v>
      </c>
      <c r="L91" s="15">
        <v>0</v>
      </c>
      <c r="M91" s="15">
        <v>3</v>
      </c>
      <c r="N91" s="15">
        <v>1</v>
      </c>
      <c r="O91" s="15">
        <v>1</v>
      </c>
      <c r="P91" s="15">
        <v>1762344684</v>
      </c>
      <c r="Q91" s="15">
        <v>2098</v>
      </c>
      <c r="R91" s="15" t="s">
        <v>67</v>
      </c>
      <c r="S91" t="s">
        <v>81</v>
      </c>
      <c r="T91">
        <v>0</v>
      </c>
      <c r="U91" t="s">
        <v>57</v>
      </c>
      <c r="V91">
        <f>MATCH(D91,Отчет!$C:$C,0)</f>
        <v>27</v>
      </c>
    </row>
    <row r="92" spans="1:22" x14ac:dyDescent="0.2">
      <c r="A92" s="15">
        <v>1865428977</v>
      </c>
      <c r="B92" s="15">
        <v>6</v>
      </c>
      <c r="C92" s="15" t="s">
        <v>51</v>
      </c>
      <c r="D92" s="15">
        <v>1641246250</v>
      </c>
      <c r="E92" s="7" t="s">
        <v>35</v>
      </c>
      <c r="F92" s="15" t="s">
        <v>74</v>
      </c>
      <c r="G92" s="7" t="s">
        <v>80</v>
      </c>
      <c r="H92" s="15">
        <v>3</v>
      </c>
      <c r="I92" s="15" t="s">
        <v>54</v>
      </c>
      <c r="J92" s="15" t="s">
        <v>77</v>
      </c>
      <c r="L92" s="15">
        <v>18</v>
      </c>
      <c r="M92" s="15">
        <v>3</v>
      </c>
      <c r="N92" s="15">
        <v>1</v>
      </c>
      <c r="O92" s="15">
        <v>1</v>
      </c>
      <c r="P92" s="15">
        <v>1762344684</v>
      </c>
      <c r="Q92" s="15">
        <v>2098</v>
      </c>
      <c r="S92" t="s">
        <v>81</v>
      </c>
      <c r="T92">
        <v>0</v>
      </c>
      <c r="U92" t="s">
        <v>57</v>
      </c>
      <c r="V92">
        <f>MATCH(D92,Отчет!$C:$C,0)</f>
        <v>18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Люда</cp:lastModifiedBy>
  <dcterms:created xsi:type="dcterms:W3CDTF">2006-05-18T19:55:00Z</dcterms:created>
  <dcterms:modified xsi:type="dcterms:W3CDTF">2018-03-12T10:37:45Z</dcterms:modified>
</cp:coreProperties>
</file>