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6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X839" i="1" l="1"/>
  <c r="H863" i="1" l="1"/>
  <c r="G866" i="1"/>
  <c r="I860" i="1"/>
  <c r="Q857" i="1"/>
  <c r="G854" i="1"/>
  <c r="I851" i="1"/>
  <c r="J848" i="1"/>
  <c r="F845" i="1"/>
  <c r="F842" i="1"/>
  <c r="M836" i="1"/>
  <c r="N833" i="1"/>
  <c r="F830" i="1"/>
  <c r="U827" i="1"/>
  <c r="J824" i="1" l="1"/>
  <c r="I821" i="1"/>
  <c r="AA818" i="1"/>
  <c r="G815" i="1"/>
  <c r="K812" i="1"/>
  <c r="G809" i="1"/>
  <c r="E806" i="1"/>
  <c r="H83" i="1" l="1"/>
  <c r="H80" i="1"/>
  <c r="G77" i="1"/>
  <c r="I86" i="1"/>
  <c r="H74" i="1"/>
  <c r="F71" i="1"/>
  <c r="H197" i="1" l="1"/>
  <c r="H779" i="1" l="1"/>
  <c r="H758" i="1"/>
  <c r="H629" i="1"/>
  <c r="H485" i="1"/>
  <c r="F470" i="1"/>
  <c r="Y368" i="1"/>
  <c r="K350" i="1"/>
  <c r="I332" i="1"/>
  <c r="E329" i="1"/>
  <c r="R308" i="1"/>
  <c r="H173" i="1"/>
  <c r="I197" i="1"/>
  <c r="G113" i="1"/>
  <c r="L65" i="1"/>
  <c r="W803" i="1"/>
  <c r="S800" i="1"/>
  <c r="AL797" i="1"/>
  <c r="O794" i="1"/>
  <c r="W788" i="1" s="1"/>
  <c r="S791" i="1"/>
  <c r="Q782" i="1"/>
  <c r="J785" i="1"/>
  <c r="P770" i="1"/>
  <c r="H773" i="1"/>
  <c r="H764" i="1"/>
  <c r="E761" i="1"/>
  <c r="N755" i="1"/>
  <c r="S749" i="1" s="1"/>
  <c r="Q752" i="1"/>
  <c r="J743" i="1"/>
  <c r="U740" i="1"/>
  <c r="F734" i="1"/>
  <c r="F731" i="1"/>
  <c r="I725" i="1"/>
  <c r="X719" i="1"/>
  <c r="G716" i="1"/>
  <c r="E713" i="1"/>
  <c r="E710" i="1"/>
  <c r="O707" i="1"/>
  <c r="K701" i="1"/>
  <c r="H698" i="1"/>
  <c r="H695" i="1"/>
  <c r="H692" i="1"/>
  <c r="J689" i="1"/>
  <c r="E686" i="1"/>
  <c r="F683" i="1"/>
  <c r="AI677" i="1"/>
  <c r="M671" i="1"/>
  <c r="M668" i="1"/>
  <c r="G665" i="1"/>
  <c r="P656" i="1"/>
  <c r="S653" i="1"/>
  <c r="W647" i="1"/>
  <c r="K650" i="1"/>
  <c r="AE641" i="1"/>
  <c r="J644" i="1"/>
  <c r="P638" i="1" s="1"/>
  <c r="F635" i="1"/>
  <c r="P632" i="1"/>
  <c r="O623" i="1"/>
  <c r="J617" i="1"/>
  <c r="P605" i="1"/>
  <c r="K602" i="1"/>
  <c r="K599" i="1"/>
  <c r="AE593" i="1" s="1"/>
  <c r="G584" i="1"/>
  <c r="H590" i="1"/>
  <c r="D581" i="1"/>
  <c r="F614" i="1"/>
  <c r="H611" i="1"/>
  <c r="K608" i="1"/>
  <c r="E626" i="1"/>
  <c r="J575" i="1"/>
  <c r="G572" i="1"/>
  <c r="F569" i="1"/>
  <c r="H566" i="1"/>
  <c r="Q563" i="1"/>
  <c r="DF560" i="1"/>
  <c r="L554" i="1"/>
  <c r="J551" i="1"/>
  <c r="H548" i="1"/>
  <c r="H545" i="1"/>
  <c r="H542" i="1"/>
  <c r="J539" i="1"/>
  <c r="D536" i="1"/>
  <c r="H533" i="1"/>
  <c r="O527" i="1"/>
  <c r="L524" i="1"/>
  <c r="H521" i="1"/>
  <c r="P512" i="1"/>
  <c r="I509" i="1"/>
  <c r="I506" i="1"/>
  <c r="G491" i="1"/>
  <c r="Z503" i="1"/>
  <c r="X500" i="1"/>
  <c r="S497" i="1"/>
  <c r="S494" i="1"/>
  <c r="P488" i="1"/>
  <c r="F482" i="1"/>
  <c r="O479" i="1"/>
  <c r="H473" i="1"/>
  <c r="O467" i="1"/>
  <c r="O464" i="1"/>
  <c r="P461" i="1"/>
  <c r="M458" i="1"/>
  <c r="H455" i="1"/>
  <c r="H452" i="1"/>
  <c r="K449" i="1"/>
  <c r="J443" i="1"/>
  <c r="G437" i="1"/>
  <c r="F434" i="1"/>
  <c r="Q431" i="1"/>
  <c r="V428" i="1"/>
  <c r="BU425" i="1"/>
  <c r="J419" i="1"/>
  <c r="H416" i="1"/>
  <c r="I413" i="1"/>
  <c r="M410" i="1"/>
  <c r="E407" i="1"/>
  <c r="G404" i="1"/>
  <c r="N395" i="1"/>
  <c r="O398" i="1"/>
  <c r="J392" i="1"/>
  <c r="F389" i="1"/>
  <c r="O380" i="1"/>
  <c r="H377" i="1"/>
  <c r="I374" i="1"/>
  <c r="M371" i="1"/>
  <c r="J365" i="1"/>
  <c r="K362" i="1"/>
  <c r="F359" i="1"/>
  <c r="M356" i="1"/>
  <c r="N353" i="1"/>
  <c r="F344" i="1"/>
  <c r="J338" i="1"/>
  <c r="H335" i="1"/>
  <c r="S326" i="1"/>
  <c r="P323" i="1"/>
  <c r="H320" i="1"/>
  <c r="H311" i="1"/>
  <c r="O305" i="1"/>
  <c r="M296" i="1"/>
  <c r="F293" i="1"/>
  <c r="F290" i="1"/>
  <c r="F287" i="1"/>
  <c r="N284" i="1"/>
  <c r="I281" i="1"/>
  <c r="I278" i="1"/>
  <c r="K275" i="1"/>
  <c r="G272" i="1"/>
  <c r="E269" i="1"/>
  <c r="F266" i="1"/>
  <c r="G263" i="1"/>
  <c r="I260" i="1"/>
  <c r="M257" i="1"/>
  <c r="M254" i="1"/>
  <c r="E251" i="1"/>
  <c r="H248" i="1"/>
  <c r="F245" i="1"/>
  <c r="P236" i="1"/>
  <c r="I233" i="1"/>
  <c r="H230" i="1"/>
  <c r="N227" i="1"/>
  <c r="R224" i="1"/>
  <c r="P221" i="1"/>
  <c r="G218" i="1"/>
  <c r="G215" i="1"/>
  <c r="K212" i="1"/>
  <c r="M209" i="1"/>
  <c r="G203" i="1"/>
  <c r="H206" i="1"/>
  <c r="I200" i="1"/>
  <c r="I191" i="1"/>
  <c r="I188" i="1"/>
  <c r="G182" i="1"/>
  <c r="G179" i="1"/>
  <c r="G176" i="1"/>
  <c r="U170" i="1"/>
  <c r="M167" i="1"/>
  <c r="M164" i="1"/>
  <c r="K161" i="1"/>
  <c r="L158" i="1"/>
  <c r="L155" i="1"/>
  <c r="J149" i="1"/>
  <c r="M143" i="1" s="1"/>
  <c r="G146" i="1"/>
  <c r="P140" i="1"/>
  <c r="E134" i="1"/>
  <c r="D131" i="1"/>
  <c r="E125" i="1"/>
  <c r="M122" i="1"/>
  <c r="J119" i="1"/>
  <c r="F116" i="1"/>
  <c r="P110" i="1"/>
  <c r="R107" i="1"/>
  <c r="H101" i="1"/>
  <c r="O98" i="1"/>
  <c r="H95" i="1"/>
  <c r="F92" i="1"/>
  <c r="F89" i="1"/>
  <c r="S62" i="1"/>
  <c r="D59" i="1"/>
  <c r="H56" i="1"/>
  <c r="E53" i="1"/>
  <c r="R776" i="1"/>
  <c r="F767" i="1"/>
  <c r="I746" i="1"/>
  <c r="X737" i="1"/>
  <c r="J728" i="1"/>
  <c r="X722" i="1" s="1"/>
  <c r="G41" i="1"/>
  <c r="F704" i="1"/>
  <c r="H38" i="1"/>
  <c r="J680" i="1"/>
  <c r="O674" i="1" s="1"/>
  <c r="F662" i="1"/>
  <c r="F659" i="1"/>
  <c r="F620" i="1"/>
  <c r="H596" i="1"/>
  <c r="L587" i="1"/>
  <c r="G35" i="1"/>
  <c r="H32" i="1"/>
  <c r="L578" i="1"/>
  <c r="G557" i="1"/>
  <c r="H29" i="1"/>
  <c r="H26" i="1"/>
  <c r="F530" i="1"/>
  <c r="G518" i="1"/>
  <c r="F515" i="1"/>
  <c r="F476" i="1"/>
  <c r="O446" i="1"/>
  <c r="Z440" i="1" s="1"/>
  <c r="G23" i="1"/>
  <c r="Q20" i="1"/>
  <c r="I422" i="1"/>
  <c r="E401" i="1"/>
  <c r="F386" i="1"/>
  <c r="E383" i="1"/>
  <c r="I347" i="1"/>
  <c r="F341" i="1"/>
  <c r="G317" i="1"/>
  <c r="H314" i="1"/>
  <c r="E302" i="1"/>
  <c r="G299" i="1"/>
  <c r="E104" i="1"/>
  <c r="P5" i="1"/>
  <c r="F17" i="1"/>
  <c r="F14" i="1"/>
  <c r="N11" i="1"/>
  <c r="F8" i="1"/>
  <c r="F242" i="1"/>
  <c r="E239" i="1"/>
  <c r="L194" i="1"/>
  <c r="F185" i="1"/>
  <c r="E152" i="1"/>
  <c r="D137" i="1"/>
  <c r="G128" i="1"/>
  <c r="O2" i="1"/>
  <c r="F68" i="1"/>
  <c r="E50" i="1"/>
  <c r="F47" i="1"/>
  <c r="J44" i="1"/>
</calcChain>
</file>

<file path=xl/sharedStrings.xml><?xml version="1.0" encoding="utf-8"?>
<sst xmlns="http://schemas.openxmlformats.org/spreadsheetml/2006/main" count="3607" uniqueCount="1629">
  <si>
    <t>NP/NNP</t>
  </si>
  <si>
    <t>VV-FF+</t>
  </si>
  <si>
    <t>Democratic union</t>
  </si>
  <si>
    <t>ZANU-PF</t>
  </si>
  <si>
    <t>ZANU-Ngoda</t>
  </si>
  <si>
    <t>Independents</t>
  </si>
  <si>
    <t>Mozambique</t>
  </si>
  <si>
    <t>Botswana</t>
  </si>
  <si>
    <t>BDP</t>
  </si>
  <si>
    <t>BNF</t>
  </si>
  <si>
    <t>http://africanelections.tripod.com/bw.html</t>
  </si>
  <si>
    <t>http://www.wipo.int/edocs/lexdocs/laws/en/bw/bw008en.pdf</t>
  </si>
  <si>
    <t xml:space="preserve"> </t>
  </si>
  <si>
    <t>Namibia</t>
  </si>
  <si>
    <t>SWAPO</t>
  </si>
  <si>
    <t>DTA</t>
  </si>
  <si>
    <t>UDF</t>
  </si>
  <si>
    <t>DCN</t>
  </si>
  <si>
    <t>MAG</t>
  </si>
  <si>
    <t>http://africanelections.tripod.com/na.html</t>
  </si>
  <si>
    <t>http://www.gov.na/documents/10181/14134/Namibia_Constitution.pdf/37b70b76-c15c-45d4-9095-b25d8b8aa0fb</t>
  </si>
  <si>
    <t>Lesotho</t>
  </si>
  <si>
    <t>BCP</t>
  </si>
  <si>
    <t>UDP</t>
  </si>
  <si>
    <t>http://africanelections.tripod.com/ls.html</t>
  </si>
  <si>
    <t>Others</t>
  </si>
  <si>
    <t>Vacant</t>
  </si>
  <si>
    <t>GRAD-Iloafo</t>
  </si>
  <si>
    <t>ACCORD</t>
  </si>
  <si>
    <t>CSDDM</t>
  </si>
  <si>
    <t>AKFM-Fanavaozana</t>
  </si>
  <si>
    <t>UNDD</t>
  </si>
  <si>
    <t>CSCD</t>
  </si>
  <si>
    <t>CFV</t>
  </si>
  <si>
    <t>FARIMBONA</t>
  </si>
  <si>
    <t>VATOMIZANA</t>
  </si>
  <si>
    <t>PMDM</t>
  </si>
  <si>
    <t>LEADER-Fanilo</t>
  </si>
  <si>
    <t>FIVOARANA</t>
  </si>
  <si>
    <t>RPSD</t>
  </si>
  <si>
    <t>FAMIMA</t>
  </si>
  <si>
    <t>Madagascar</t>
  </si>
  <si>
    <t>http://africanelections.tripod.com/mg.html</t>
  </si>
  <si>
    <t>Zimbabwe</t>
  </si>
  <si>
    <t>South Africa</t>
  </si>
  <si>
    <t>RDR</t>
  </si>
  <si>
    <t>CHUMA</t>
  </si>
  <si>
    <t>http://africanelections.tripod.com/km.html</t>
  </si>
  <si>
    <t>Mauritius Labour Party (MLP)</t>
  </si>
  <si>
    <t>Mauritian Militant Movement (MMM)</t>
  </si>
  <si>
    <t>Organization of the People of Rodrigues (OPR)</t>
  </si>
  <si>
    <t>Hizbullah (H)</t>
  </si>
  <si>
    <t>PGD</t>
  </si>
  <si>
    <t>MR</t>
  </si>
  <si>
    <t>http://africanelections.tripod.com/mu.html</t>
  </si>
  <si>
    <t>Mauritius</t>
  </si>
  <si>
    <t>SPPF</t>
  </si>
  <si>
    <t>DP</t>
  </si>
  <si>
    <t>UO</t>
  </si>
  <si>
    <t>http://africanelections.tripod.com/sc.html</t>
  </si>
  <si>
    <t>MCP</t>
  </si>
  <si>
    <t>AFORD</t>
  </si>
  <si>
    <t>Malawi</t>
  </si>
  <si>
    <t>http://africanelections.tripod.com/mw.html</t>
  </si>
  <si>
    <t>MMD</t>
  </si>
  <si>
    <t>NP</t>
  </si>
  <si>
    <t>AZ</t>
  </si>
  <si>
    <t>ZDC</t>
  </si>
  <si>
    <t>Zambia</t>
  </si>
  <si>
    <t>http://africanelections.tripod.com/zm.html</t>
  </si>
  <si>
    <t>UNDC</t>
  </si>
  <si>
    <t>MDP-NGDC</t>
  </si>
  <si>
    <t>FPC</t>
  </si>
  <si>
    <t>UDZIMA</t>
  </si>
  <si>
    <t>PCDP-Djamnazi</t>
  </si>
  <si>
    <t>UWEZO</t>
  </si>
  <si>
    <t>RACHADE</t>
  </si>
  <si>
    <t>MPLA</t>
  </si>
  <si>
    <t>UNITA</t>
  </si>
  <si>
    <t>FNLA</t>
  </si>
  <si>
    <t>PLD</t>
  </si>
  <si>
    <t>PRS</t>
  </si>
  <si>
    <t>PRD</t>
  </si>
  <si>
    <t>AD-Coligação</t>
  </si>
  <si>
    <t>PSD</t>
  </si>
  <si>
    <t>PAJOCA</t>
  </si>
  <si>
    <t>FDA</t>
  </si>
  <si>
    <t>PDP-ANA</t>
  </si>
  <si>
    <t>PNDA</t>
  </si>
  <si>
    <t>Angola</t>
  </si>
  <si>
    <t>http://africanelections.tripod.com/ao.html</t>
  </si>
  <si>
    <t>CCM</t>
  </si>
  <si>
    <t>NCCR-Mageuzi</t>
  </si>
  <si>
    <t>CHADEMA</t>
  </si>
  <si>
    <t>CUF</t>
  </si>
  <si>
    <t>Tanzania</t>
  </si>
  <si>
    <t>http://africanelections.tripod.com/tz.html</t>
  </si>
  <si>
    <t>FRODEBU</t>
  </si>
  <si>
    <t>UPRONA</t>
  </si>
  <si>
    <t>Burundi</t>
  </si>
  <si>
    <t>http://africanelections.tripod.com/bi.html</t>
  </si>
  <si>
    <t>Pro-PCT Independent</t>
  </si>
  <si>
    <t>Independent</t>
  </si>
  <si>
    <t>UPADS</t>
  </si>
  <si>
    <t>RDD</t>
  </si>
  <si>
    <t>UFD</t>
  </si>
  <si>
    <t>PCR</t>
  </si>
  <si>
    <t>UDC</t>
  </si>
  <si>
    <t>UDPS</t>
  </si>
  <si>
    <t>MCDDI</t>
  </si>
  <si>
    <t>PCT</t>
  </si>
  <si>
    <t>RDPS</t>
  </si>
  <si>
    <t>URD</t>
  </si>
  <si>
    <t>UDR</t>
  </si>
  <si>
    <t>UPRN</t>
  </si>
  <si>
    <t>http://africanelections.tripod.com/cg.html</t>
  </si>
  <si>
    <t>PDG</t>
  </si>
  <si>
    <t>PGP</t>
  </si>
  <si>
    <t>RNB</t>
  </si>
  <si>
    <t>CLR</t>
  </si>
  <si>
    <t>USG</t>
  </si>
  <si>
    <t>RDP</t>
  </si>
  <si>
    <t>ADERE</t>
  </si>
  <si>
    <t>CDJ</t>
  </si>
  <si>
    <t>FAR</t>
  </si>
  <si>
    <t>UPG</t>
  </si>
  <si>
    <t>CRP</t>
  </si>
  <si>
    <t>MORENA-Original</t>
  </si>
  <si>
    <t>Gabon</t>
  </si>
  <si>
    <t>http://africanelections.tripod.com/ga.html</t>
  </si>
  <si>
    <t>PDGE</t>
  </si>
  <si>
    <t>CSDP</t>
  </si>
  <si>
    <t>UDS</t>
  </si>
  <si>
    <t>PL</t>
  </si>
  <si>
    <t>Equatorial Guinea</t>
  </si>
  <si>
    <t>http://africanelections.tripod.com/gq.html</t>
  </si>
  <si>
    <t>MLSTP-PSD</t>
  </si>
  <si>
    <t>ADI</t>
  </si>
  <si>
    <t>PCD-GR</t>
  </si>
  <si>
    <t>http://africanelections.tripod.com/st.html</t>
  </si>
  <si>
    <t>KANU</t>
  </si>
  <si>
    <t>NDP</t>
  </si>
  <si>
    <t>FORD-K</t>
  </si>
  <si>
    <t>SDP</t>
  </si>
  <si>
    <t>SAFINA</t>
  </si>
  <si>
    <t>FORD-P</t>
  </si>
  <si>
    <t>FORD-A</t>
  </si>
  <si>
    <t>KSC</t>
  </si>
  <si>
    <t>SPK</t>
  </si>
  <si>
    <t>Kenya</t>
  </si>
  <si>
    <t>http://africanelections.tripod.com/ke.html</t>
  </si>
  <si>
    <t>NRM</t>
  </si>
  <si>
    <t>Uganda</t>
  </si>
  <si>
    <t>http://africanelections.tripod.com/ug.html</t>
  </si>
  <si>
    <t>Unconfirmed</t>
  </si>
  <si>
    <t>EPRDF</t>
  </si>
  <si>
    <t>Ethiopia</t>
  </si>
  <si>
    <t>http://africanelections.tripod.com/et.html</t>
  </si>
  <si>
    <t>RPP</t>
  </si>
  <si>
    <t>http://africanelections.tripod.com/dj.html</t>
  </si>
  <si>
    <t>http://africanelections.tripod.com/sd.html</t>
  </si>
  <si>
    <t>Sudan</t>
  </si>
  <si>
    <t>MLPC</t>
  </si>
  <si>
    <t>RDC</t>
  </si>
  <si>
    <t>FPP</t>
  </si>
  <si>
    <t>ADP</t>
  </si>
  <si>
    <t>MDD</t>
  </si>
  <si>
    <t>CN</t>
  </si>
  <si>
    <t>MDREC</t>
  </si>
  <si>
    <t>PRC</t>
  </si>
  <si>
    <t>FC</t>
  </si>
  <si>
    <t>MESAN</t>
  </si>
  <si>
    <t>http://africanelections.tripod.com/cf.html</t>
  </si>
  <si>
    <t>MPS</t>
  </si>
  <si>
    <t>UNDR</t>
  </si>
  <si>
    <t>AND</t>
  </si>
  <si>
    <t>ACTUS</t>
  </si>
  <si>
    <t>CNDS</t>
  </si>
  <si>
    <t>Chad</t>
  </si>
  <si>
    <t>http://africanelections.tripod.com/td.html</t>
  </si>
  <si>
    <t>RDPC</t>
  </si>
  <si>
    <t>UNDP</t>
  </si>
  <si>
    <t>MDR</t>
  </si>
  <si>
    <t>UPC</t>
  </si>
  <si>
    <t>Cameroon</t>
  </si>
  <si>
    <t>http://africanelections.tripod.com/cm.html</t>
  </si>
  <si>
    <t>NRC</t>
  </si>
  <si>
    <t>Nigeria</t>
  </si>
  <si>
    <t>http://africanelections.tripod.com/ng.html</t>
  </si>
  <si>
    <t>PNDS-Tarayya</t>
  </si>
  <si>
    <t>PNDS Tarayya/UNI/UDR Tabbat</t>
  </si>
  <si>
    <t>CDS-Rahama</t>
  </si>
  <si>
    <t>RSD-Gaskiya</t>
  </si>
  <si>
    <t>RDP-Jama'a</t>
  </si>
  <si>
    <t>ANDP-Zaman Lahiya</t>
  </si>
  <si>
    <t>PSDN-Alheri</t>
  </si>
  <si>
    <t>quota = 50% + 1</t>
  </si>
  <si>
    <t>http://africanelections.tripod.com/ne.html</t>
  </si>
  <si>
    <t>https://www.constituteproject.org/constitution/Niger_2010.pdf</t>
  </si>
  <si>
    <t>Niger</t>
  </si>
  <si>
    <t>PPN-RDA</t>
  </si>
  <si>
    <t>UDPS-Amana</t>
  </si>
  <si>
    <t>MNSD-Nassara</t>
  </si>
  <si>
    <t>UPDP-Chamoua</t>
  </si>
  <si>
    <t>UDFP-Sawaba</t>
  </si>
  <si>
    <t>USDI</t>
  </si>
  <si>
    <t>http://africanelections.tripod.com/bf.html</t>
  </si>
  <si>
    <t>https://www.constituteproject.org/constitution/Burkina_Faso_2012.pdf</t>
  </si>
  <si>
    <t>New Generation [NG]</t>
  </si>
  <si>
    <t>PRB</t>
  </si>
  <si>
    <t>ASD</t>
  </si>
  <si>
    <t>MNDD</t>
  </si>
  <si>
    <t>RAP</t>
  </si>
  <si>
    <t>FARD-Alafia</t>
  </si>
  <si>
    <t>RDL-Vivoten</t>
  </si>
  <si>
    <t>NCC</t>
  </si>
  <si>
    <t>IPD</t>
  </si>
  <si>
    <t>PCB</t>
  </si>
  <si>
    <t>ADD</t>
  </si>
  <si>
    <t>AC</t>
  </si>
  <si>
    <t>http://africanelections.tripod.com/bj.html</t>
  </si>
  <si>
    <t>https://www.constituteproject.org/constitution/Benin_1990.pdf?lang=en</t>
  </si>
  <si>
    <t>Benin</t>
  </si>
  <si>
    <t>CAR</t>
  </si>
  <si>
    <t>RPT</t>
  </si>
  <si>
    <t>UTD</t>
  </si>
  <si>
    <t>UJD</t>
  </si>
  <si>
    <t>CFN</t>
  </si>
  <si>
    <t>Togo</t>
  </si>
  <si>
    <t>https://www.constituteproject.org/constitution/Togo_2007.pdf?lang=en</t>
  </si>
  <si>
    <t>http://africanelections.tripod.com/tg.html</t>
  </si>
  <si>
    <t>NDC</t>
  </si>
  <si>
    <t>NCP</t>
  </si>
  <si>
    <t>EGLE</t>
  </si>
  <si>
    <t>Ghana</t>
  </si>
  <si>
    <t>http://extwprlegs1.fao.org/docs/pdf/gha129754.pdf</t>
  </si>
  <si>
    <t>http://africanelections.tripod.com/gh.html</t>
  </si>
  <si>
    <t>PDCI-RDA</t>
  </si>
  <si>
    <t>FPI</t>
  </si>
  <si>
    <t>Cote d'Ivoire</t>
  </si>
  <si>
    <t>http://africanelections.tripod.com/ci.html</t>
  </si>
  <si>
    <t>https://www.constituteproject.org/constitution/Cote_DIvoire_2016.pdf?lang=en</t>
  </si>
  <si>
    <t>NPP</t>
  </si>
  <si>
    <t>UP</t>
  </si>
  <si>
    <t>ALCOP</t>
  </si>
  <si>
    <t>ALLIANCE</t>
  </si>
  <si>
    <t>UPP</t>
  </si>
  <si>
    <t>LPP</t>
  </si>
  <si>
    <t>Liberia</t>
  </si>
  <si>
    <t>http://www.liberianlawmakerswatch.org/sites/www.liberianlawmakerswatch.org/files/how_our_laws_are_made.pdf</t>
  </si>
  <si>
    <t>http://africanelections.tripod.com/lr.html</t>
  </si>
  <si>
    <t>SLPP</t>
  </si>
  <si>
    <t>UNPP</t>
  </si>
  <si>
    <t>PDP</t>
  </si>
  <si>
    <t>APC</t>
  </si>
  <si>
    <t>NUP</t>
  </si>
  <si>
    <t>DCP</t>
  </si>
  <si>
    <t>http://africanelections.tripod.com/sl.html</t>
  </si>
  <si>
    <t>https://www.ilo.org/dyn/natlex/docs/ELECTRONIC/26723/90483/F311875481/SLE26723.pdf</t>
  </si>
  <si>
    <t>PUP</t>
  </si>
  <si>
    <t>RPG</t>
  </si>
  <si>
    <t>UNR</t>
  </si>
  <si>
    <t>PRP</t>
  </si>
  <si>
    <t>PDG-RDA</t>
  </si>
  <si>
    <t>UNPG</t>
  </si>
  <si>
    <t>DYAMA</t>
  </si>
  <si>
    <t>http://www.parliament.am/library/sahmanadrutyunnor/gvinea.pdf</t>
  </si>
  <si>
    <t>http://africanelections.tripod.com/gn.html</t>
  </si>
  <si>
    <t>Guinea</t>
  </si>
  <si>
    <t>FLING</t>
  </si>
  <si>
    <t>PCD</t>
  </si>
  <si>
    <t>UM</t>
  </si>
  <si>
    <t>RGB-MB</t>
  </si>
  <si>
    <t>PAIGC</t>
  </si>
  <si>
    <t>Guinea - Bissau</t>
  </si>
  <si>
    <t>http://africanelections.tripod.com/gw.html</t>
  </si>
  <si>
    <t>https://www.constituteproject.org/constitution/Guinea_Bissau_1996.pdf?lang=en</t>
  </si>
  <si>
    <t>UDS-R</t>
  </si>
  <si>
    <t>PIT</t>
  </si>
  <si>
    <t>LD-MPT</t>
  </si>
  <si>
    <t>JLS</t>
  </si>
  <si>
    <t>PDS</t>
  </si>
  <si>
    <t>PS</t>
  </si>
  <si>
    <t>Senegal</t>
  </si>
  <si>
    <t>http://africanelections.tripod.com/sn.html</t>
  </si>
  <si>
    <t>https://www.constituteproject.org/constitution/Senegal_2009.pdf?lang=en</t>
  </si>
  <si>
    <t>PPP</t>
  </si>
  <si>
    <t>GPP</t>
  </si>
  <si>
    <t>PDOIS</t>
  </si>
  <si>
    <t>http://africanelections.tripod.com/gm.html</t>
  </si>
  <si>
    <t>http://hrlibrary.umn.edu/research/gambia-constitution.pdf</t>
  </si>
  <si>
    <t>The Gambia</t>
  </si>
  <si>
    <t>ADEMA</t>
  </si>
  <si>
    <t>CNID</t>
  </si>
  <si>
    <t>US-RDA</t>
  </si>
  <si>
    <t>MPD</t>
  </si>
  <si>
    <t>UDD</t>
  </si>
  <si>
    <t>RDT</t>
  </si>
  <si>
    <t>UFDP</t>
  </si>
  <si>
    <t>UMDD</t>
  </si>
  <si>
    <t>Mali</t>
  </si>
  <si>
    <t>https://www.constituteproject.org/constitution/Mali_1992.pdf?lang=en</t>
  </si>
  <si>
    <t>http://africanelections.tripod.com/ml.html</t>
  </si>
  <si>
    <t>PRDS</t>
  </si>
  <si>
    <t>RDU</t>
  </si>
  <si>
    <t>PMR</t>
  </si>
  <si>
    <t>Mauritania</t>
  </si>
  <si>
    <t>http://africanelections.tripod.com/mr.html</t>
  </si>
  <si>
    <t>https://www.constituteproject.org/constitution/Mauritania_2012.pdf</t>
  </si>
  <si>
    <t>UC</t>
  </si>
  <si>
    <t>RNI</t>
  </si>
  <si>
    <t>USFP</t>
  </si>
  <si>
    <t>MP</t>
  </si>
  <si>
    <t>PI</t>
  </si>
  <si>
    <t>PND</t>
  </si>
  <si>
    <t>PPS</t>
  </si>
  <si>
    <t>OADP</t>
  </si>
  <si>
    <t>UMT</t>
  </si>
  <si>
    <t>MNP</t>
  </si>
  <si>
    <t>PDI</t>
  </si>
  <si>
    <t>PA</t>
  </si>
  <si>
    <t>SAP</t>
  </si>
  <si>
    <t>RND</t>
  </si>
  <si>
    <t>MSP</t>
  </si>
  <si>
    <t>FLN</t>
  </si>
  <si>
    <t>MN</t>
  </si>
  <si>
    <t>FFS</t>
  </si>
  <si>
    <t>RCD</t>
  </si>
  <si>
    <t>PT</t>
  </si>
  <si>
    <t>PSL</t>
  </si>
  <si>
    <t>UDL</t>
  </si>
  <si>
    <t>Algeria</t>
  </si>
  <si>
    <t>MDS</t>
  </si>
  <si>
    <t>MDU3</t>
  </si>
  <si>
    <t>Tunisia</t>
  </si>
  <si>
    <t>NPUP</t>
  </si>
  <si>
    <t>LSP</t>
  </si>
  <si>
    <t>NWP</t>
  </si>
  <si>
    <t>ADNP</t>
  </si>
  <si>
    <t>Egypt</t>
  </si>
  <si>
    <t>FRELIMO</t>
  </si>
  <si>
    <t>RENAMO</t>
  </si>
  <si>
    <t>MDC</t>
  </si>
  <si>
    <t>LCD</t>
  </si>
  <si>
    <t>BNP</t>
  </si>
  <si>
    <t>AREMA</t>
  </si>
  <si>
    <t>AVI</t>
  </si>
  <si>
    <t>AFFA</t>
  </si>
  <si>
    <t>MFM</t>
  </si>
  <si>
    <t>FNJ</t>
  </si>
  <si>
    <t>MMM-MSM</t>
  </si>
  <si>
    <t>MLP-PMXD</t>
  </si>
  <si>
    <t>OPR</t>
  </si>
  <si>
    <t>Seychelles</t>
  </si>
  <si>
    <t>UPND</t>
  </si>
  <si>
    <t>FDD</t>
  </si>
  <si>
    <t>UNIP</t>
  </si>
  <si>
    <t>HP</t>
  </si>
  <si>
    <t>ZRP</t>
  </si>
  <si>
    <t>PF</t>
  </si>
  <si>
    <t>TLP</t>
  </si>
  <si>
    <t>Others &amp; Independents</t>
  </si>
  <si>
    <t>FDU</t>
  </si>
  <si>
    <t>UDR-Mwinda</t>
  </si>
  <si>
    <t>CODESA</t>
  </si>
  <si>
    <t>RNB-RPG</t>
  </si>
  <si>
    <t>MAD</t>
  </si>
  <si>
    <t>RNB-Kombila</t>
  </si>
  <si>
    <t>***</t>
  </si>
  <si>
    <t>CPDS</t>
  </si>
  <si>
    <t>LDP</t>
  </si>
  <si>
    <t>NPK</t>
  </si>
  <si>
    <t>SKS</t>
  </si>
  <si>
    <t>EPRDF-Affiliated</t>
  </si>
  <si>
    <t>PUN</t>
  </si>
  <si>
    <t>FODEM</t>
  </si>
  <si>
    <t>UPR</t>
  </si>
  <si>
    <t>Viva-RNDP</t>
  </si>
  <si>
    <t>ART</t>
  </si>
  <si>
    <t>CDF</t>
  </si>
  <si>
    <t>MPDT</t>
  </si>
  <si>
    <t>RNDT-Le Réveil</t>
  </si>
  <si>
    <t>RFDT</t>
  </si>
  <si>
    <t>RPR-LINGUI</t>
  </si>
  <si>
    <t>UN</t>
  </si>
  <si>
    <t>SDF</t>
  </si>
  <si>
    <t>UNCP</t>
  </si>
  <si>
    <t>DPN</t>
  </si>
  <si>
    <t>CNC</t>
  </si>
  <si>
    <t>GDM</t>
  </si>
  <si>
    <t>NCPN</t>
  </si>
  <si>
    <t>ANDP-Zaman</t>
  </si>
  <si>
    <t>CDP</t>
  </si>
  <si>
    <t>ADF-RDA</t>
  </si>
  <si>
    <t>CFD</t>
  </si>
  <si>
    <t>PAI</t>
  </si>
  <si>
    <t>PAREN</t>
  </si>
  <si>
    <t>CPS</t>
  </si>
  <si>
    <t>UNIR-MS</t>
  </si>
  <si>
    <t>CNDP</t>
  </si>
  <si>
    <t>APL</t>
  </si>
  <si>
    <t>FPC-Yelemani</t>
  </si>
  <si>
    <t>UDPI</t>
  </si>
  <si>
    <t>Burkina Faso</t>
  </si>
  <si>
    <t>RB</t>
  </si>
  <si>
    <t>MADEP</t>
  </si>
  <si>
    <t>AE</t>
  </si>
  <si>
    <t>CAR-Dunya</t>
  </si>
  <si>
    <t>MERCI</t>
  </si>
  <si>
    <t>SURU</t>
  </si>
  <si>
    <t>PDB</t>
  </si>
  <si>
    <t>RUND</t>
  </si>
  <si>
    <t>PNE</t>
  </si>
  <si>
    <t>RPR-UNSD</t>
  </si>
  <si>
    <t>PNC</t>
  </si>
  <si>
    <t>CPP</t>
  </si>
  <si>
    <t>UDCI</t>
  </si>
  <si>
    <t>MFA</t>
  </si>
  <si>
    <t>PLP</t>
  </si>
  <si>
    <t>ANP</t>
  </si>
  <si>
    <t>PUD</t>
  </si>
  <si>
    <t>AD</t>
  </si>
  <si>
    <t>FDS</t>
  </si>
  <si>
    <t>Sopi Coalition</t>
  </si>
  <si>
    <t>AJ-PADS</t>
  </si>
  <si>
    <t>CDP-Garab Gi</t>
  </si>
  <si>
    <t>FSD-BJ</t>
  </si>
  <si>
    <t>PDS-R</t>
  </si>
  <si>
    <t>BCG</t>
  </si>
  <si>
    <t>AFP</t>
  </si>
  <si>
    <t>PLS</t>
  </si>
  <si>
    <t>PPC</t>
  </si>
  <si>
    <t>APJ-JJ</t>
  </si>
  <si>
    <t>APRC</t>
  </si>
  <si>
    <t>NRP</t>
  </si>
  <si>
    <t>RPM</t>
  </si>
  <si>
    <t>MPR</t>
  </si>
  <si>
    <t>ACC</t>
  </si>
  <si>
    <t>SADI</t>
  </si>
  <si>
    <t>RFD</t>
  </si>
  <si>
    <t>UFP</t>
  </si>
  <si>
    <t>FP</t>
  </si>
  <si>
    <t>Morocco</t>
  </si>
  <si>
    <t>RENAMO-UE</t>
  </si>
  <si>
    <t>http://www.elections.org.za/content/Elections/National-and-provincial-elections-results/</t>
  </si>
  <si>
    <t>http://www.justice.gov.za/legislation/constitution/SAConstitution-web-eng.pdf</t>
  </si>
  <si>
    <t>quota = 66% + 1</t>
  </si>
  <si>
    <t>http://africanelections.tripod.com/mz.html</t>
  </si>
  <si>
    <t>http://confinder.richmond.edu/admin/docs/Constitution_(in_force_21_01_05)(English)-Mozlegal.pdf</t>
  </si>
  <si>
    <t>http://africanelections.tripod.com/zw.html</t>
  </si>
  <si>
    <t>https://www.constituteproject.org/constitution/Madagascar_2010.pdf</t>
  </si>
  <si>
    <t>https://www.constituteproject.org/constitution/Comoros_2009.pdf</t>
  </si>
  <si>
    <t>https://www.constituteproject.org/constitution/Lesotho_1998.pdf?lang=en</t>
  </si>
  <si>
    <t>http://www.ilo.org/wcmsp5/groups/public/---ed_protect/---protrav/---ilo_aids/documents/legaldocument/wcms_126778.pdf</t>
  </si>
  <si>
    <t>http://www.wipo.int/edocs/lexdocs/laws/en/sc/sc001en.pdf</t>
  </si>
  <si>
    <t>http://www.wipo.int/edocs/lexdocs/laws/en/mw/mw002en.pdf</t>
  </si>
  <si>
    <t>http://www.parliament.gov.zm/sites/default/files/documents/amendment_act/Constitution%20of%20Zambia%20%20%28Amendment%29%2C%202016-Act%20No.%202_0.pdf</t>
  </si>
  <si>
    <t>http://www.wipo.int/edocs/lexdocs/laws/en/ao/ao001en.pdf</t>
  </si>
  <si>
    <t>ODP-MT</t>
  </si>
  <si>
    <t>PSB</t>
  </si>
  <si>
    <t>MDP</t>
  </si>
  <si>
    <t>USD</t>
  </si>
  <si>
    <t>CNPP-PSD</t>
  </si>
  <si>
    <t>RDA</t>
  </si>
  <si>
    <t>ADF</t>
  </si>
  <si>
    <t>http://unpan1.un.org/intradoc/groups/public/documents/un-dpadm/unpan040857.pdf</t>
  </si>
  <si>
    <t>https://www.constituteproject.org/constitution/Burundi_2005.pdf</t>
  </si>
  <si>
    <t>https://www.constituteproject.org/constitution/Congo_2001.pdf</t>
  </si>
  <si>
    <t>https://www.constituteproject.org/constitution/Gabon_2011.pdf?lang=en</t>
  </si>
  <si>
    <t>https://www.constituteproject.org/constitution/Equatorial_Guinea_2012.pdf?lang=en</t>
  </si>
  <si>
    <t>https://www.constituteproject.org/constitution/Sao_Tome_and_Principe_1990.pdf?lang=en</t>
  </si>
  <si>
    <t>http://www.wipo.int/edocs/lexdocs/laws/en/ke/ke019en.pdf</t>
  </si>
  <si>
    <t>https://www.ilo.org/dyn/natlex/docs/ELECTRONIC/44038/90491/F206329993/UGA44038.pdf</t>
  </si>
  <si>
    <t>quota =  66% + 1</t>
  </si>
  <si>
    <t>http://www.parliament.am/library/sahmanadrutyunner/etovpia.pdf</t>
  </si>
  <si>
    <t>https://www.constituteproject.org/constitution/Djibouti_2010.pdf?lang=en</t>
  </si>
  <si>
    <t>https://www.constituteproject.org/constitution/Sudan_2005.pdf?lang=en</t>
  </si>
  <si>
    <t>https://www.constituteproject.org/constitution/Central_African_Republic_2013.pdf</t>
  </si>
  <si>
    <t>https://www.constituteproject.org/constitution/Chad_2005.pdf</t>
  </si>
  <si>
    <t>http://confinder.richmond.edu/admin/docs/Cameroon.pdf</t>
  </si>
  <si>
    <t>http://www.wipo.int/edocs/lexdocs/laws/en/ng/ng014en.pdf</t>
  </si>
  <si>
    <t>http://www.sahistory.org.za/archive/elections-africa-data-handbook-edited-dieter-nohlen-michael-krennerich-and-bernhard-thibaut</t>
  </si>
  <si>
    <t>https://www.constituteproject.org/constitution/Morocco_2011.pdf</t>
  </si>
  <si>
    <t>https://www.constituteproject.org/constitution/Tunisia_2014.pdf</t>
  </si>
  <si>
    <t>https://www.constituteproject.org/constitution/Egypt_2014.pdf</t>
  </si>
  <si>
    <t>https://www.constituteproject.org/constitution/Zimbabwe_2013.pdf</t>
  </si>
  <si>
    <t>MLJC</t>
  </si>
  <si>
    <t>Cape Verde</t>
  </si>
  <si>
    <t>MpD</t>
  </si>
  <si>
    <t>PAICV</t>
  </si>
  <si>
    <t>https://www.constituteproject.org/constitution/Cape_Verde_1992.pdf?lang=en</t>
  </si>
  <si>
    <t>http://africanelections.tripod.com/cv.html</t>
  </si>
  <si>
    <t>ADM</t>
  </si>
  <si>
    <t>FRUD</t>
  </si>
  <si>
    <t>PCP</t>
  </si>
  <si>
    <t>KNC</t>
  </si>
  <si>
    <t>PICK</t>
  </si>
  <si>
    <t>LPC</t>
  </si>
  <si>
    <t>NIP</t>
  </si>
  <si>
    <t>BAC</t>
  </si>
  <si>
    <t>LWP</t>
  </si>
  <si>
    <t>MFP</t>
  </si>
  <si>
    <t>PFD</t>
  </si>
  <si>
    <t>TIM</t>
  </si>
  <si>
    <t>PARENA</t>
  </si>
  <si>
    <t>CDS</t>
  </si>
  <si>
    <t>COPP</t>
  </si>
  <si>
    <t>PDJ</t>
  </si>
  <si>
    <t>ANDPS-Zaman Lahiya</t>
  </si>
  <si>
    <t>PDP-Daraja</t>
  </si>
  <si>
    <t>PMT-Albarka</t>
  </si>
  <si>
    <t>MDP-Alkawali</t>
  </si>
  <si>
    <t>UNIRD</t>
  </si>
  <si>
    <t>APP</t>
  </si>
  <si>
    <t>Undeclared Seats</t>
  </si>
  <si>
    <t>MDFM-PCD</t>
  </si>
  <si>
    <t>UK</t>
  </si>
  <si>
    <t>SNP</t>
  </si>
  <si>
    <t>COD</t>
  </si>
  <si>
    <t>RSDD</t>
  </si>
  <si>
    <t>JUVENTO</t>
  </si>
  <si>
    <t>MOCEP</t>
  </si>
  <si>
    <t>ANC</t>
  </si>
  <si>
    <t>IFP</t>
  </si>
  <si>
    <t>NNP</t>
  </si>
  <si>
    <t>UDM</t>
  </si>
  <si>
    <t>ACDP</t>
  </si>
  <si>
    <t>VF/FF</t>
  </si>
  <si>
    <t>UCDP</t>
  </si>
  <si>
    <t>PAC</t>
  </si>
  <si>
    <t>FA</t>
  </si>
  <si>
    <t>MF</t>
  </si>
  <si>
    <t>AEB</t>
  </si>
  <si>
    <t>AZAPO</t>
  </si>
  <si>
    <t xml:space="preserve">http://africanelections.tripod.com/za.html </t>
  </si>
  <si>
    <t>Socialist Union of Popular Forces</t>
  </si>
  <si>
    <t>Istiqlal Party</t>
  </si>
  <si>
    <t>National Rally of Independents</t>
  </si>
  <si>
    <t>People's Movement</t>
  </si>
  <si>
    <t>Constitutional Union</t>
  </si>
  <si>
    <t>Democratic and Social Movement</t>
  </si>
  <si>
    <t>National Popular Movement</t>
  </si>
  <si>
    <t>Party of Renewal and Progress</t>
  </si>
  <si>
    <t>National Democratic Party</t>
  </si>
  <si>
    <t>Constitutional and Democratic Popular Movement</t>
  </si>
  <si>
    <t>Front of Democratic Forces</t>
  </si>
  <si>
    <t>Democratic Socialist Party</t>
  </si>
  <si>
    <t>Organisation for Democratic and Popular Action</t>
  </si>
  <si>
    <t>Action Party</t>
  </si>
  <si>
    <t>Democratic Independence Party</t>
  </si>
  <si>
    <t>Socialist Union of People's Forces (Union Socialiste des Forces Populaires)</t>
  </si>
  <si>
    <t>Independence Party (Hizb al-Istiqlal/Parti d'Independence)</t>
  </si>
  <si>
    <t>Justice and Development Party (Parti de la Justice et du Développement)</t>
  </si>
  <si>
    <t>National Rally of Independents (Rassemblement National des Indépendents)</t>
  </si>
  <si>
    <t>People's Movement (Mouvement Populaire)</t>
  </si>
  <si>
    <t>National Popular Movement (Mouvement Nationale Populaire)</t>
  </si>
  <si>
    <t>Constitutional Union (Union Constitutionelle)</t>
  </si>
  <si>
    <t>National Democratic Party (Parti National-Démocrate)</t>
  </si>
  <si>
    <t>Front of Democratic Forces (Front des Forces Démocratiques)</t>
  </si>
  <si>
    <t>Party of Progress and Socialism (Parti du Progrès et du Socialisme)</t>
  </si>
  <si>
    <t>Democratic Union (Union Démocratique)</t>
  </si>
  <si>
    <t>Democratic and Social Movement (Mouvement Démocratique et Social)</t>
  </si>
  <si>
    <t>Democratic Socialist Party (Parti Socialiste Démocratique)</t>
  </si>
  <si>
    <t>Covenant Party (Parti Al Ahd)</t>
  </si>
  <si>
    <t>Alliance of Liberties (Alliance des Libertés)</t>
  </si>
  <si>
    <t>Reform and Development Party (Parti de la Réforme et du Développement)</t>
  </si>
  <si>
    <t>Party of the Unified Socialist Left (Parti de la Gauche Socialiste Unifiée)</t>
  </si>
  <si>
    <t>Liberal Moroccan Party (Parti Marocain Libéral)</t>
  </si>
  <si>
    <t>Citizens' Forces (Forces Citoyennes)</t>
  </si>
  <si>
    <t>Environment and Development Party (Parti de l'Environnement et du Développement)</t>
  </si>
  <si>
    <t>Democratic Independence Party (Parti Démocratique et de l'Indépendance)</t>
  </si>
  <si>
    <t>National Congress Party (Parti du Congrès National Ittihadi)</t>
  </si>
  <si>
    <t>http://www.electionguide.org/results.php?ID=463</t>
  </si>
  <si>
    <t>National Liberation Front (Jabhat at-Taḥrīr al-Waṭaniyy / Front de Libération National)</t>
  </si>
  <si>
    <t>Movement for National Reform (Ḥarakat al-Iṣlāḥ al-Waṭaniyy / Mouvement du Renouveau National)</t>
  </si>
  <si>
    <t>National Rally for Democracy (at-Tajammu` al-Waṭaniyy ad-Dīmuqrāṭiyy / Rassemblement National Démocratique)</t>
  </si>
  <si>
    <t>Movement for the Society of Peace (Ḥarakat Mujtama` as-Silm / Mouvement de la Société pour la Paix)</t>
  </si>
  <si>
    <t>Workers' Party (Ḥizb al-`Ummāl / Parti des Travailleurs)</t>
  </si>
  <si>
    <t>Algerian National Front (al-Jabhah al-Waṭaniyyah al-Jazā'iriyyah / Front National Algérien)</t>
  </si>
  <si>
    <t>Islamic Renaissance Movement (Ḥarakat an-Nahḍah / Mouvement de la Renaissance Islamique)</t>
  </si>
  <si>
    <t>Party of Algerian Renewal (Ḥizb at-Tajdīd al-Jazā'iriyy / Parti du Renouveau Algérien)</t>
  </si>
  <si>
    <t>Movement of National Understanding (Ḥarakat al-Wifāq al-Waṭaniyy / Mouvement de l'Entente Nationale)</t>
  </si>
  <si>
    <t>Non-partisans</t>
  </si>
  <si>
    <t>http://www.electionguide.org/elections/id/291/</t>
  </si>
  <si>
    <t>Constitutional Democratic Rally</t>
  </si>
  <si>
    <t>Movement of Socialist Democrats</t>
  </si>
  <si>
    <t>Popular Unity Party</t>
  </si>
  <si>
    <t>Unionist Democratic Union</t>
  </si>
  <si>
    <t>Ettajdid Movement</t>
  </si>
  <si>
    <t>Social Liberal Party</t>
  </si>
  <si>
    <t>http://archive.ipu.org/parline-e/reports/arc/2321_99.htm</t>
  </si>
  <si>
    <t>New Wafd Party</t>
  </si>
  <si>
    <t>National Progressive Unionist Party</t>
  </si>
  <si>
    <t>Arab Democratic Nasserist Party</t>
  </si>
  <si>
    <t>Independents*</t>
  </si>
  <si>
    <t>http://archive.ipu.org/parline-e/reports/arc/2097_00.htm</t>
  </si>
  <si>
    <t>DA</t>
  </si>
  <si>
    <t>ID</t>
  </si>
  <si>
    <t>VF+/FF+</t>
  </si>
  <si>
    <t>NUDO</t>
  </si>
  <si>
    <t>RP</t>
  </si>
  <si>
    <t>ABC</t>
  </si>
  <si>
    <t>ACP</t>
  </si>
  <si>
    <t>BDNP</t>
  </si>
  <si>
    <t>BBDP</t>
  </si>
  <si>
    <t>Tiako I Madagasikara (TIM)</t>
  </si>
  <si>
    <t>Fanjava Velogno</t>
  </si>
  <si>
    <t>Antoko Miombona Ezaka</t>
  </si>
  <si>
    <t>Economic Liberalism and Democratic Action for National Recovery (Libéralisme Economique et Action Démocratique pour la Reconstruction Nationale, LEADER–Fanilo)</t>
  </si>
  <si>
    <t>Brun-Ly</t>
  </si>
  <si>
    <t>Fampandrosoana Mirindra</t>
  </si>
  <si>
    <t>Isandra Mivoatsa</t>
  </si>
  <si>
    <t>Liaraike</t>
  </si>
  <si>
    <t>Mayors' Association (Association de Maires)</t>
  </si>
  <si>
    <t>National Wisa Association (Association Nationale Wisa, ANAWI)</t>
  </si>
  <si>
    <t>Vohibato Tapa-kevitsa</t>
  </si>
  <si>
    <t>CdÎA</t>
  </si>
  <si>
    <t>CRC</t>
  </si>
  <si>
    <t>Comoros</t>
  </si>
  <si>
    <t>AS</t>
  </si>
  <si>
    <t>SNP-DP</t>
  </si>
  <si>
    <t>PPM</t>
  </si>
  <si>
    <t>MGODE</t>
  </si>
  <si>
    <t>PETRA</t>
  </si>
  <si>
    <t>NDA</t>
  </si>
  <si>
    <t>CONU</t>
  </si>
  <si>
    <t>UDA</t>
  </si>
  <si>
    <t>ULP</t>
  </si>
  <si>
    <t>NDF</t>
  </si>
  <si>
    <t>FPR</t>
  </si>
  <si>
    <t>PDC</t>
  </si>
  <si>
    <t>UDPR</t>
  </si>
  <si>
    <t>PSR</t>
  </si>
  <si>
    <t>Rwanda</t>
  </si>
  <si>
    <t>(MRC-Rurenzangemero)</t>
  </si>
  <si>
    <t>CNDD-FDD</t>
  </si>
  <si>
    <t>CNDD</t>
  </si>
  <si>
    <t>Seats reserved for ethnic Twa members</t>
  </si>
  <si>
    <t>PPRD</t>
  </si>
  <si>
    <t>MLC</t>
  </si>
  <si>
    <t>PALU</t>
  </si>
  <si>
    <t>MSR</t>
  </si>
  <si>
    <t>FR</t>
  </si>
  <si>
    <t>CDC</t>
  </si>
  <si>
    <t>CODECO</t>
  </si>
  <si>
    <t>UDEMO</t>
  </si>
  <si>
    <t>CP</t>
  </si>
  <si>
    <t>DCF-COFEDEC</t>
  </si>
  <si>
    <t>UNAFEC</t>
  </si>
  <si>
    <t>ACDC</t>
  </si>
  <si>
    <t>ADECO</t>
  </si>
  <si>
    <t>CCU</t>
  </si>
  <si>
    <t>PRM</t>
  </si>
  <si>
    <t>RCDN</t>
  </si>
  <si>
    <t>UPRDI</t>
  </si>
  <si>
    <t>ABAKO</t>
  </si>
  <si>
    <t>CDD</t>
  </si>
  <si>
    <t>CRD</t>
  </si>
  <si>
    <t>PANADI</t>
  </si>
  <si>
    <t>PANU</t>
  </si>
  <si>
    <t>UNADEF</t>
  </si>
  <si>
    <t>ANCC</t>
  </si>
  <si>
    <t>ARC</t>
  </si>
  <si>
    <t>FONUS</t>
  </si>
  <si>
    <t>PCBG</t>
  </si>
  <si>
    <t>PDSC</t>
  </si>
  <si>
    <t>RENAISSANCE PE</t>
  </si>
  <si>
    <t>RSF</t>
  </si>
  <si>
    <t>SODENA</t>
  </si>
  <si>
    <t>UMR</t>
  </si>
  <si>
    <t>UNADEC</t>
  </si>
  <si>
    <t>ANC-PF</t>
  </si>
  <si>
    <t>ARREN</t>
  </si>
  <si>
    <t>CCD</t>
  </si>
  <si>
    <t>CNAP</t>
  </si>
  <si>
    <t>CNRP</t>
  </si>
  <si>
    <t>CVP</t>
  </si>
  <si>
    <t>DC</t>
  </si>
  <si>
    <t>FIS</t>
  </si>
  <si>
    <t>FRODECO</t>
  </si>
  <si>
    <t>FSDD</t>
  </si>
  <si>
    <t>FSIR</t>
  </si>
  <si>
    <t>GR</t>
  </si>
  <si>
    <t>MAI-MAI</t>
  </si>
  <si>
    <t>MARC-PTF</t>
  </si>
  <si>
    <t>MLP</t>
  </si>
  <si>
    <t>MMM</t>
  </si>
  <si>
    <t>MPCR</t>
  </si>
  <si>
    <t>MSDD</t>
  </si>
  <si>
    <t>OPEKA</t>
  </si>
  <si>
    <t>PANAP</t>
  </si>
  <si>
    <t>PUNA</t>
  </si>
  <si>
    <t>RADESO</t>
  </si>
  <si>
    <t>RCPC</t>
  </si>
  <si>
    <t>REC-LES VERTS</t>
  </si>
  <si>
    <t>UCC</t>
  </si>
  <si>
    <t>UCRJ</t>
  </si>
  <si>
    <t>ULDC</t>
  </si>
  <si>
    <t>UPNAC</t>
  </si>
  <si>
    <t>Congo - Kinshasa</t>
  </si>
  <si>
    <t>http://africanelections.tripod.com/cd.html</t>
  </si>
  <si>
    <t>http://www.constitutionnet.org/sites/default/files/DRC%20-%20Congo%20Constitution.pdf</t>
  </si>
  <si>
    <t>MAR</t>
  </si>
  <si>
    <t>MSD</t>
  </si>
  <si>
    <t>Club 2002-PUR</t>
  </si>
  <si>
    <t>FDN</t>
  </si>
  <si>
    <t>UR</t>
  </si>
  <si>
    <t>UPDP</t>
  </si>
  <si>
    <t>Life Party</t>
  </si>
  <si>
    <t>JEM</t>
  </si>
  <si>
    <t>RC</t>
  </si>
  <si>
    <t>UGDD</t>
  </si>
  <si>
    <t>PGP-Ndaot</t>
  </si>
  <si>
    <t>Democratic Opposition</t>
  </si>
  <si>
    <t>NR</t>
  </si>
  <si>
    <t>FDC</t>
  </si>
  <si>
    <t>ODM</t>
  </si>
  <si>
    <t>NARC</t>
  </si>
  <si>
    <t>PNU</t>
  </si>
  <si>
    <t>NARC-K</t>
  </si>
  <si>
    <t>NFK</t>
  </si>
  <si>
    <t>MGPK</t>
  </si>
  <si>
    <t>ODM-K</t>
  </si>
  <si>
    <t>KADDU</t>
  </si>
  <si>
    <t>KADU-A</t>
  </si>
  <si>
    <t>KENDA</t>
  </si>
  <si>
    <t>NLP</t>
  </si>
  <si>
    <t>PPK</t>
  </si>
  <si>
    <t>http://psephos.adam-carr.net/countries/k/kenya/kenya20071.txt</t>
  </si>
  <si>
    <t>JEEMA</t>
  </si>
  <si>
    <t>http://archive.ipu.org/parline-e/reports/arc/2329_06.htm</t>
  </si>
  <si>
    <t>ANDO</t>
  </si>
  <si>
    <t>OFDM</t>
  </si>
  <si>
    <t>CUD</t>
  </si>
  <si>
    <t>UEDF</t>
  </si>
  <si>
    <t>BGPDUF</t>
  </si>
  <si>
    <t>ANDP</t>
  </si>
  <si>
    <t>GPDM</t>
  </si>
  <si>
    <t>SMPDUO</t>
  </si>
  <si>
    <t>HNL</t>
  </si>
  <si>
    <t>SPDP</t>
  </si>
  <si>
    <t>KNK</t>
  </si>
  <si>
    <t>LÖNDÖ</t>
  </si>
  <si>
    <t>ANPP</t>
  </si>
  <si>
    <t>PPA</t>
  </si>
  <si>
    <t>LP</t>
  </si>
  <si>
    <t>PNDS Tarayya/PPN RDA/PNA Al Ouma</t>
  </si>
  <si>
    <t>PNDS Tarayya/PPN RDA</t>
  </si>
  <si>
    <t>CFD-B</t>
  </si>
  <si>
    <t>UPS</t>
  </si>
  <si>
    <t>PDP-PS</t>
  </si>
  <si>
    <t>RDB</t>
  </si>
  <si>
    <t>RPC</t>
  </si>
  <si>
    <t>UBF</t>
  </si>
  <si>
    <t>Alliance MDC-PS-CPP</t>
  </si>
  <si>
    <t>LNA</t>
  </si>
  <si>
    <t>FCBE</t>
  </si>
  <si>
    <t>FE</t>
  </si>
  <si>
    <t>CBE</t>
  </si>
  <si>
    <t>AR</t>
  </si>
  <si>
    <t>PDPS</t>
  </si>
  <si>
    <t>RE</t>
  </si>
  <si>
    <t>UFC</t>
  </si>
  <si>
    <t>UCID</t>
  </si>
  <si>
    <t>COTOL</t>
  </si>
  <si>
    <t>APD</t>
  </si>
  <si>
    <t>NDM</t>
  </si>
  <si>
    <t>NDPL</t>
  </si>
  <si>
    <t>PMDC</t>
  </si>
  <si>
    <t>Sierra - Leone</t>
  </si>
  <si>
    <t>PUSD</t>
  </si>
  <si>
    <t>UE</t>
  </si>
  <si>
    <t>APU</t>
  </si>
  <si>
    <t>Sopi 2007 coalition</t>
  </si>
  <si>
    <t>Takku Defaraat Sénégal coalition</t>
  </si>
  <si>
    <t>And Defar Sénégal coalition</t>
  </si>
  <si>
    <t>Waar-wi coalition</t>
  </si>
  <si>
    <t>PSD-JB</t>
  </si>
  <si>
    <t>RES-Les Verts</t>
  </si>
  <si>
    <t>UNP</t>
  </si>
  <si>
    <t>MRDS</t>
  </si>
  <si>
    <t>PSA)</t>
  </si>
  <si>
    <t>NADD</t>
  </si>
  <si>
    <t>BARICA</t>
  </si>
  <si>
    <t>PSP</t>
  </si>
  <si>
    <t>MIRIA</t>
  </si>
  <si>
    <t>BDIA</t>
  </si>
  <si>
    <t>Alternative</t>
  </si>
  <si>
    <t>PRDR</t>
  </si>
  <si>
    <t>HATEM</t>
  </si>
  <si>
    <t>RD</t>
  </si>
  <si>
    <t>RFD-UFP</t>
  </si>
  <si>
    <t>HATEM-APP</t>
  </si>
  <si>
    <t>PUDS</t>
  </si>
  <si>
    <t>RNDLE</t>
  </si>
  <si>
    <t>UCD</t>
  </si>
  <si>
    <t>Independence Party </t>
  </si>
  <si>
    <t>Justice and Development Party</t>
  </si>
  <si>
    <t>Popular Movement</t>
  </si>
  <si>
    <t>Party of Progress and Socialism</t>
  </si>
  <si>
    <t>PND–Al Ahd Union</t>
  </si>
  <si>
    <t>Front of Democratic Forces </t>
  </si>
  <si>
    <t>Union PADS–CNI–PSU</t>
  </si>
  <si>
    <t>Labour Party</t>
  </si>
  <si>
    <t>Environment and Development Party</t>
  </si>
  <si>
    <t>Party of Renewal and Equity</t>
  </si>
  <si>
    <t>Socialist Party</t>
  </si>
  <si>
    <t>Moroccan Union for Democracy</t>
  </si>
  <si>
    <t>Citizens' Forces</t>
  </si>
  <si>
    <t>Alliance of Liberties</t>
  </si>
  <si>
    <t>Citizenship and Development Initiative</t>
  </si>
  <si>
    <t>Party of Renaissance and Virtue</t>
  </si>
  <si>
    <t>National Liberation Front</t>
  </si>
  <si>
    <t>National Rally for Democracy </t>
  </si>
  <si>
    <t>Ahd 54</t>
  </si>
  <si>
    <t>Movement of Society for Peace</t>
  </si>
  <si>
    <t>Workers' Party</t>
  </si>
  <si>
    <t>Algerian National Front</t>
  </si>
  <si>
    <t>Islamic Renaissance Movement</t>
  </si>
  <si>
    <t>Rally for Culture and Democracy</t>
  </si>
  <si>
    <t>Mouvement Islah</t>
  </si>
  <si>
    <t>El-Infitah Movement</t>
  </si>
  <si>
    <t>Movement for Youth and Democracy</t>
  </si>
  <si>
    <t>National Republican Alliance</t>
  </si>
  <si>
    <t>Movement of National Understanding</t>
  </si>
  <si>
    <t>National Party for Solidarity and Development</t>
  </si>
  <si>
    <t>National Movement for Nature and Democracy</t>
  </si>
  <si>
    <t>National Front of Independents for Understanding</t>
  </si>
  <si>
    <t>Party of Algerian Renewal</t>
  </si>
  <si>
    <t>Algerian Rally</t>
  </si>
  <si>
    <t>National Movement of Hope</t>
  </si>
  <si>
    <t>Republican Patriotic Rally</t>
  </si>
  <si>
    <t>National Democratic Front</t>
  </si>
  <si>
    <t>Progressive National Unionist Party</t>
  </si>
  <si>
    <t>Hizb al-Ghad</t>
  </si>
  <si>
    <t>Muslim Brotherhood</t>
  </si>
  <si>
    <t>http://africanelections.tripod.com/rw.html</t>
  </si>
  <si>
    <t>https://www.constituteproject.org/constitution/Rwanda_2015.pdf?lang=en</t>
  </si>
  <si>
    <t>https://www.constituteproject.org/constitution/Algeria_2016.pdf?lang=en</t>
  </si>
  <si>
    <t>http://www.rnd-dz.com/OneAdminSuite/_files/File/Repartition%20par%20Wilaya.pdf</t>
  </si>
  <si>
    <t>COPE</t>
  </si>
  <si>
    <t>Frelimo</t>
  </si>
  <si>
    <t>Renamo</t>
  </si>
  <si>
    <t>MDM</t>
  </si>
  <si>
    <t>MDC - Tsvangirai</t>
  </si>
  <si>
    <t>MDC - Mutambara</t>
  </si>
  <si>
    <t>BAM</t>
  </si>
  <si>
    <t>SWANU</t>
  </si>
  <si>
    <t>Baobab Movement</t>
  </si>
  <si>
    <t>Others supporters</t>
  </si>
  <si>
    <t>Opposition</t>
  </si>
  <si>
    <t>PTR-PMSD-MSM</t>
  </si>
  <si>
    <t>MMM-UN-MMSD</t>
  </si>
  <si>
    <t>FSM</t>
  </si>
  <si>
    <t>DPP</t>
  </si>
  <si>
    <t>MAFUNDE</t>
  </si>
  <si>
    <t>MPP</t>
  </si>
  <si>
    <t>ND</t>
  </si>
  <si>
    <t>CASA–CE</t>
  </si>
  <si>
    <t>UPD</t>
  </si>
  <si>
    <t>FRODEBU-Nyakuri</t>
  </si>
  <si>
    <t>UDPS-Tshisekedi</t>
  </si>
  <si>
    <t>PPPD</t>
  </si>
  <si>
    <t>AFDC</t>
  </si>
  <si>
    <t>UNC</t>
  </si>
  <si>
    <t>RRC</t>
  </si>
  <si>
    <t>ACO</t>
  </si>
  <si>
    <t>ECT</t>
  </si>
  <si>
    <t>MIP</t>
  </si>
  <si>
    <t>RCD/K-ML</t>
  </si>
  <si>
    <t>UCP</t>
  </si>
  <si>
    <t>UDCO</t>
  </si>
  <si>
    <t>CPR</t>
  </si>
  <si>
    <t>NAD</t>
  </si>
  <si>
    <t>ATD</t>
  </si>
  <si>
    <t>MCR</t>
  </si>
  <si>
    <t>UDECF</t>
  </si>
  <si>
    <t>ADH</t>
  </si>
  <si>
    <t>CAAC</t>
  </si>
  <si>
    <t>COFEDEC</t>
  </si>
  <si>
    <t>DCF-N</t>
  </si>
  <si>
    <t>LDIC</t>
  </si>
  <si>
    <t>SET</t>
  </si>
  <si>
    <t>ACDD</t>
  </si>
  <si>
    <t>ADR</t>
  </si>
  <si>
    <t>BCUP</t>
  </si>
  <si>
    <t>CONGO-PAX</t>
  </si>
  <si>
    <t>ECiDé</t>
  </si>
  <si>
    <t>MSC</t>
  </si>
  <si>
    <t>PANADER</t>
  </si>
  <si>
    <t>PR</t>
  </si>
  <si>
    <t>PECO</t>
  </si>
  <si>
    <t>AAA</t>
  </si>
  <si>
    <t>AHUDE</t>
  </si>
  <si>
    <t>AJDS</t>
  </si>
  <si>
    <t>CF</t>
  </si>
  <si>
    <t>CODELI</t>
  </si>
  <si>
    <t>DDC</t>
  </si>
  <si>
    <t>ENVOL</t>
  </si>
  <si>
    <t>FIDEC</t>
  </si>
  <si>
    <t>FNI</t>
  </si>
  <si>
    <t>FOP</t>
  </si>
  <si>
    <t>GSCO</t>
  </si>
  <si>
    <t>MCSD</t>
  </si>
  <si>
    <t>MIR</t>
  </si>
  <si>
    <t>NBP</t>
  </si>
  <si>
    <t>ODAPR</t>
  </si>
  <si>
    <t>PAR</t>
  </si>
  <si>
    <t>PARC</t>
  </si>
  <si>
    <t>PARECO-PAP</t>
  </si>
  <si>
    <t>PCDI</t>
  </si>
  <si>
    <t>PNR</t>
  </si>
  <si>
    <t>PNRD</t>
  </si>
  <si>
    <t>PTL</t>
  </si>
  <si>
    <t>PCDN</t>
  </si>
  <si>
    <t>RDPR</t>
  </si>
  <si>
    <t>RUDEC</t>
  </si>
  <si>
    <t>SCODE</t>
  </si>
  <si>
    <t>UCL</t>
  </si>
  <si>
    <t>UDN</t>
  </si>
  <si>
    <t>UDPS-Kibassa</t>
  </si>
  <si>
    <t>ULDP</t>
  </si>
  <si>
    <t>UNIR</t>
  </si>
  <si>
    <t>USC</t>
  </si>
  <si>
    <t>http://africanelections.tripod.com/cd2011NationalAssembly.pdf</t>
  </si>
  <si>
    <t>MUST</t>
  </si>
  <si>
    <t>PRL</t>
  </si>
  <si>
    <t>Congo - Brazzaville</t>
  </si>
  <si>
    <t>UPNR</t>
  </si>
  <si>
    <t>PCD-GR)</t>
  </si>
  <si>
    <t>MDFM-PL</t>
  </si>
  <si>
    <t>São Tomé and Príncipe</t>
  </si>
  <si>
    <t>BGPDP</t>
  </si>
  <si>
    <t>APDO</t>
  </si>
  <si>
    <t>MEDREK</t>
  </si>
  <si>
    <t>UMP</t>
  </si>
  <si>
    <t>Djibouti</t>
  </si>
  <si>
    <t>SPLM</t>
  </si>
  <si>
    <t>SPLM-DC</t>
  </si>
  <si>
    <t>South Sudan</t>
  </si>
  <si>
    <t>https://www.constituteproject.org/constitution/South_Sudan_2011.pdf</t>
  </si>
  <si>
    <t>http://africanelections.tripod.com/ssd.html</t>
  </si>
  <si>
    <t>DUP</t>
  </si>
  <si>
    <t>URRP</t>
  </si>
  <si>
    <t>DUPO</t>
  </si>
  <si>
    <t>Kwa Na Kwa</t>
  </si>
  <si>
    <t>Presidential Majority</t>
  </si>
  <si>
    <t>Al Nassour</t>
  </si>
  <si>
    <t>Al Wassat</t>
  </si>
  <si>
    <t>CTPD</t>
  </si>
  <si>
    <t>PDSA</t>
  </si>
  <si>
    <t>PUR</t>
  </si>
  <si>
    <t>ANDR</t>
  </si>
  <si>
    <t>MDST</t>
  </si>
  <si>
    <t>MPTR</t>
  </si>
  <si>
    <t>PAP-JS</t>
  </si>
  <si>
    <t>PPJE</t>
  </si>
  <si>
    <t>RAPAD</t>
  </si>
  <si>
    <t>SONOR</t>
  </si>
  <si>
    <t>UDT</t>
  </si>
  <si>
    <t>UET-V</t>
  </si>
  <si>
    <t>UFD-PR</t>
  </si>
  <si>
    <t>CAN</t>
  </si>
  <si>
    <t>CPC</t>
  </si>
  <si>
    <t>PMA-Albarka</t>
  </si>
  <si>
    <t>PNA-Al'ouma</t>
  </si>
  <si>
    <t>RPN-Alkalami</t>
  </si>
  <si>
    <t>UNI</t>
  </si>
  <si>
    <t>MODEN/FA Lumana</t>
  </si>
  <si>
    <t>UDR-Tabbat</t>
  </si>
  <si>
    <t>Congress for Democracy and Progress</t>
  </si>
  <si>
    <t>Alliance for Democracy and Federation – African Democratic Rally</t>
  </si>
  <si>
    <t>Union for Progress and Reform</t>
  </si>
  <si>
    <t>Union for Rebirth / Sankarist Movement</t>
  </si>
  <si>
    <t>Party for Democracy and Socialism/Metba</t>
  </si>
  <si>
    <t>Union for the Republic</t>
  </si>
  <si>
    <t>Convention of Democratic Forces</t>
  </si>
  <si>
    <t>Organisation for Democracy and Labour</t>
  </si>
  <si>
    <t>National Union for Democracy and Development</t>
  </si>
  <si>
    <t>Alternative Faso</t>
  </si>
  <si>
    <t>Rally for the Development of Burkina</t>
  </si>
  <si>
    <t>Rally for Democracy and Socialism</t>
  </si>
  <si>
    <t>National Convention for the Progress of Burkina</t>
  </si>
  <si>
    <t>http://psephos.adam-carr.net/countries/b/burkinafaso/burkinafaso2012.txt</t>
  </si>
  <si>
    <t>Amana Alliance</t>
  </si>
  <si>
    <t>G13 Baobab Alliance</t>
  </si>
  <si>
    <t>Cauris 2 Alliance</t>
  </si>
  <si>
    <t>UB</t>
  </si>
  <si>
    <t>AFU</t>
  </si>
  <si>
    <t>FE-UPR</t>
  </si>
  <si>
    <t>New Patriotic Party</t>
  </si>
  <si>
    <t>National Democratic Congress</t>
  </si>
  <si>
    <t>Progressive People’s Party</t>
  </si>
  <si>
    <t>UDPCI</t>
  </si>
  <si>
    <t>RHDP</t>
  </si>
  <si>
    <t>UPCI</t>
  </si>
  <si>
    <t>NUDP</t>
  </si>
  <si>
    <t>MPC</t>
  </si>
  <si>
    <t>LTP</t>
  </si>
  <si>
    <t>All People's Congress</t>
  </si>
  <si>
    <t>Sierra Leone People's Party</t>
  </si>
  <si>
    <t>PRID</t>
  </si>
  <si>
    <t>Benno Bokk Yakaar coalition</t>
  </si>
  <si>
    <t>Bokk Giss Giss coalition</t>
  </si>
  <si>
    <t>Leeral coalition</t>
  </si>
  <si>
    <t>MCRN-Bes Du Ñakk</t>
  </si>
  <si>
    <t>PVD</t>
  </si>
  <si>
    <t>MPS-Faxas</t>
  </si>
  <si>
    <t>CPJE-Nay Leer</t>
  </si>
  <si>
    <t>Tekki 2012</t>
  </si>
  <si>
    <t>DSTC</t>
  </si>
  <si>
    <t>Labour party</t>
  </si>
  <si>
    <t>Al Ahd union</t>
  </si>
  <si>
    <t>PADS Union</t>
  </si>
  <si>
    <t>http://www.electionguide.org/elections/id/504/</t>
  </si>
  <si>
    <t>National Rally for Democracy</t>
  </si>
  <si>
    <t>Front of Socialist Forces</t>
  </si>
  <si>
    <t>Algerian Popular Movement</t>
  </si>
  <si>
    <t>New Dawn</t>
  </si>
  <si>
    <t>Front of Change</t>
  </si>
  <si>
    <t>National Front for Social Justice</t>
  </si>
  <si>
    <t>Union of Democratic and Social Forces</t>
  </si>
  <si>
    <t>Future Front</t>
  </si>
  <si>
    <t>Dignity Party</t>
  </si>
  <si>
    <t>Party of Youth</t>
  </si>
  <si>
    <t>Algerian Light Party</t>
  </si>
  <si>
    <t>Movement of Free Citizens</t>
  </si>
  <si>
    <t>MSP—Nahda—Islah</t>
  </si>
  <si>
    <t>http://psephos.adam-carr.net/countries/a/algeria/algeria2012.txt</t>
  </si>
  <si>
    <t>Green Party for Progress</t>
  </si>
  <si>
    <t>http://www.businessnews.com.tn/article,520,19192,1</t>
  </si>
  <si>
    <t>Ennahda Movement</t>
  </si>
  <si>
    <t>Congress for the Republic</t>
  </si>
  <si>
    <t>Popular Petition</t>
  </si>
  <si>
    <t>Democratic Forum for Labour and Liberties</t>
  </si>
  <si>
    <t>Progressive Democratic Party</t>
  </si>
  <si>
    <t>The Initiative</t>
  </si>
  <si>
    <t>Democratic Modernist Pole</t>
  </si>
  <si>
    <t>Afek Tounes</t>
  </si>
  <si>
    <t>Tunisian Workers' Communist Party</t>
  </si>
  <si>
    <t>Free Patriotic Union</t>
  </si>
  <si>
    <t>Democratic Patriots' Movement</t>
  </si>
  <si>
    <t>Maghrebin Liberal Party</t>
  </si>
  <si>
    <t>Democratic Social Nation Party</t>
  </si>
  <si>
    <t>New Destour Party</t>
  </si>
  <si>
    <t>Progressive Struggle Party</t>
  </si>
  <si>
    <t>Equity and Equality Party</t>
  </si>
  <si>
    <t>Cultural Unionist Nation Party</t>
  </si>
  <si>
    <t>Social Justice Party</t>
  </si>
  <si>
    <t>Democratic Peace party</t>
  </si>
  <si>
    <t>Tagammu</t>
  </si>
  <si>
    <t>Generation</t>
  </si>
  <si>
    <t>Al-Ghad</t>
  </si>
  <si>
    <t>http://archive.ipu.org/parline-e/reports/arc/2097_10.htm</t>
  </si>
  <si>
    <t>Al-Wafd</t>
  </si>
  <si>
    <t>Revolution Continues</t>
  </si>
  <si>
    <t>Al-Wasat</t>
  </si>
  <si>
    <t>National Party of Egypt</t>
  </si>
  <si>
    <t>Freedom</t>
  </si>
  <si>
    <t>Egyptian Citizen</t>
  </si>
  <si>
    <t>Al-Adl</t>
  </si>
  <si>
    <t>Union</t>
  </si>
  <si>
    <t>New Indepnedents</t>
  </si>
  <si>
    <t>Arab Egyptian Union</t>
  </si>
  <si>
    <t>Nasserist</t>
  </si>
  <si>
    <t>Freedom and Justice</t>
  </si>
  <si>
    <t>Al-Nour</t>
  </si>
  <si>
    <t>Egyptian Bloc</t>
  </si>
  <si>
    <t>http://www.jadaliyya.com/Details/24732/Egyptian-Elections-Preliminary-Results-%5BUPDATED%5D</t>
  </si>
  <si>
    <t>http://psephos.adam-carr.net/countries/t/tunisia/tunisia2011.txt</t>
  </si>
  <si>
    <t>African National Congress</t>
  </si>
  <si>
    <t>Democratic Alliance</t>
  </si>
  <si>
    <t>Economic Freedom Fighters</t>
  </si>
  <si>
    <t>Inkatha Freedom Party</t>
  </si>
  <si>
    <t>National Freedom Party</t>
  </si>
  <si>
    <t>United Democratic Movement</t>
  </si>
  <si>
    <t>Freedom Front Plus</t>
  </si>
  <si>
    <t>Congress of the People</t>
  </si>
  <si>
    <t>African Christian Democratic Party</t>
  </si>
  <si>
    <t>African Independent Congress</t>
  </si>
  <si>
    <t>Agang SA</t>
  </si>
  <si>
    <t>Pan Africanist Congress</t>
  </si>
  <si>
    <t>African People's Convention</t>
  </si>
  <si>
    <t>Botswana Democratic Party</t>
  </si>
  <si>
    <t>Umbrella for Democratic Change</t>
  </si>
  <si>
    <t>Botswana Congress Party</t>
  </si>
  <si>
    <t>Indirectly-elected seats</t>
  </si>
  <si>
    <t>Democratic Turnhalle Alliance</t>
  </si>
  <si>
    <t>Rally for Democracy and Progress</t>
  </si>
  <si>
    <t>All People's Party</t>
  </si>
  <si>
    <t>United Democratic Front</t>
  </si>
  <si>
    <t>National Unity Democratic Organisation</t>
  </si>
  <si>
    <t>Workers Revolutionary Party</t>
  </si>
  <si>
    <t>United People's Movement</t>
  </si>
  <si>
    <t>Republican Party</t>
  </si>
  <si>
    <t>Democratic Congress</t>
  </si>
  <si>
    <t>All Basotho Convention</t>
  </si>
  <si>
    <t>Lesotho Congress for Democracy</t>
  </si>
  <si>
    <t>Basotho National Party</t>
  </si>
  <si>
    <t>Popular Front for Democracy</t>
  </si>
  <si>
    <t>Reformed Congress of Lesotho</t>
  </si>
  <si>
    <t>National Independent Party</t>
  </si>
  <si>
    <t>Marematlou Freedom Party</t>
  </si>
  <si>
    <t>Basutoland Congress Party</t>
  </si>
  <si>
    <t>Lesotho People's Congress</t>
  </si>
  <si>
    <t>http://www.electionguide.org/elections/id/2496/</t>
  </si>
  <si>
    <t>http://209.88.21.122/en/web/ecn/current-affairs/-/asset_publisher/ZWZZbh7wiVh7/content/official-announcement-of-final-election-results-of-the-2014-presidential-and-national-assembly-elections?redirect=http%3A%2F%2F209.88.21.122%2Fen%2Fweb%2Fecn%2Fcurrent-affairs%3Fp_p_id%3D101_INSTANCE_ZWZZbh7wiVh7%26p_p_lifecycle%3D0%26p_p_state%3Dnormal%26p_p_mode%3Dview%26p_p_col_id%3D_118_INSTANCE_q7L5zVUUfeCh__column-1%26p_p_col_count%3D1</t>
  </si>
  <si>
    <t>All Basotho Convention[a]</t>
  </si>
  <si>
    <t>Alliance of Democrats</t>
  </si>
  <si>
    <t>Movement for Economic Change</t>
  </si>
  <si>
    <t>Democratic Party of Lesotho</t>
  </si>
  <si>
    <t>http://www.electionguide.org/elections/id/2809/</t>
  </si>
  <si>
    <t>http://www.electionguide.org/elections/id/3016/</t>
  </si>
  <si>
    <t>Together with President Andry Rajoelina</t>
  </si>
  <si>
    <t>Ravalomanana Movement</t>
  </si>
  <si>
    <t>Vondrona Politika</t>
  </si>
  <si>
    <t>Parti Hiaraka Isika</t>
  </si>
  <si>
    <t>Madagascar Green Party</t>
  </si>
  <si>
    <t>Economic Liberalism</t>
  </si>
  <si>
    <t>National Unity, Freedom &amp; Development</t>
  </si>
  <si>
    <t>Pillar of Madagascar</t>
  </si>
  <si>
    <t>Sambo Fiaran'i Noe</t>
  </si>
  <si>
    <t>303 Ihany Ny Antsika</t>
  </si>
  <si>
    <t>Action for Humanist Development</t>
  </si>
  <si>
    <t>Association Toliara Miaranga</t>
  </si>
  <si>
    <t>Bainga</t>
  </si>
  <si>
    <t>Fanamby 88</t>
  </si>
  <si>
    <t>Fanasina Ho Fampandrosoana</t>
  </si>
  <si>
    <t>FFF</t>
  </si>
  <si>
    <t>Firaisam-Pirenena Ho An Ny Fandrosoana Sy Ny Fahaf</t>
  </si>
  <si>
    <t>Fitarikandro</t>
  </si>
  <si>
    <t>GFFM</t>
  </si>
  <si>
    <t>Harena</t>
  </si>
  <si>
    <t>Les AS</t>
  </si>
  <si>
    <t>Malagasy Labour Party</t>
  </si>
  <si>
    <t>Mampiray Antsika</t>
  </si>
  <si>
    <t>Mientana ho an ny Demokrasia et Madagasikara</t>
  </si>
  <si>
    <t>Mpirahalahy Mian/Ala</t>
  </si>
  <si>
    <t>MTS</t>
  </si>
  <si>
    <t>Papasolo</t>
  </si>
  <si>
    <t>TAMBATRA</t>
  </si>
  <si>
    <t>Tanora Mandray Andraikitra</t>
  </si>
  <si>
    <t>Zanak I Dada</t>
  </si>
  <si>
    <t>Union for the Development of the Comoros</t>
  </si>
  <si>
    <t>Juwa Party</t>
  </si>
  <si>
    <t>Democratic Rally of the Comoros</t>
  </si>
  <si>
    <t>Convention for the Renewal of the Comoros</t>
  </si>
  <si>
    <t>Rally for an Alternative of Harmonious and Integrated Development</t>
  </si>
  <si>
    <t>Party for the Comorian Agreement</t>
  </si>
  <si>
    <t>http://psephos.adam-carr.net/countries/c/comoros/comoros2015.txt</t>
  </si>
  <si>
    <t>MSM–PMSD–ML</t>
  </si>
  <si>
    <t>PTR/MMM[b]</t>
  </si>
  <si>
    <t>Rodrigues People's Organisation</t>
  </si>
  <si>
    <t>Linyon Demokratik Seselwa</t>
  </si>
  <si>
    <t>People's Party</t>
  </si>
  <si>
    <t>http://psephos.adam-carr.net/countries/s/seychelles/seychelles2016.txt</t>
  </si>
  <si>
    <t>Democratic Progressive Party</t>
  </si>
  <si>
    <t>Malawi Congress Party</t>
  </si>
  <si>
    <t>Alliance for Democracy</t>
  </si>
  <si>
    <t>Chipani cha Pfuko</t>
  </si>
  <si>
    <t>http://www.electionguide.org/elections/id/2450/</t>
  </si>
  <si>
    <t>Patriotic Front</t>
  </si>
  <si>
    <t>United Party for National Development</t>
  </si>
  <si>
    <t>Movement for Multi-Party Democracy</t>
  </si>
  <si>
    <t>Forum for Democracy and Development</t>
  </si>
  <si>
    <t>http://www.electionguide.org/elections/id/2770/</t>
  </si>
  <si>
    <t>Social Renewal Party</t>
  </si>
  <si>
    <t>National Liberation Front of Angola</t>
  </si>
  <si>
    <t>http://www.electionguide.org/elections/id/3020/</t>
  </si>
  <si>
    <t>Chama Cha Mapinduzi</t>
  </si>
  <si>
    <t>Chama cha Demokrasia na Maendeleo</t>
  </si>
  <si>
    <t>Civic United Front</t>
  </si>
  <si>
    <t>Alliance for Change and Transparency</t>
  </si>
  <si>
    <t>NCCR–Mageuzi</t>
  </si>
  <si>
    <t>http://archive.ipu.org/parline-e/reports/2337_E.htm</t>
  </si>
  <si>
    <t>Rwandan Patriotic Front</t>
  </si>
  <si>
    <t>Centrist Democratic Party</t>
  </si>
  <si>
    <t>Ideal Democratic Party</t>
  </si>
  <si>
    <t>Party for Progress and Concord</t>
  </si>
  <si>
    <t>Rwandan Socialist Party</t>
  </si>
  <si>
    <t>Social Democratic Party</t>
  </si>
  <si>
    <t>Liberal Party</t>
  </si>
  <si>
    <t>http://www.electionguide.org/elections/id/553/</t>
  </si>
  <si>
    <t>CNDD–FDD</t>
  </si>
  <si>
    <t>Independents of Hope</t>
  </si>
  <si>
    <t>Union for National Progress</t>
  </si>
  <si>
    <t>http://www.electionguide.org/elections/id/2508/</t>
  </si>
  <si>
    <t>Congolese Party of Labour</t>
  </si>
  <si>
    <t>Pan-African Union for Social Democracy</t>
  </si>
  <si>
    <t>Dynamic for the Republic and Recovery</t>
  </si>
  <si>
    <t>Action Movement for Renewal</t>
  </si>
  <si>
    <t>Rally for Democracy and Social Progress</t>
  </si>
  <si>
    <t>Union for a People's Movement</t>
  </si>
  <si>
    <t>Club 2002 PUR</t>
  </si>
  <si>
    <t>Party for Agreement and Political Action</t>
  </si>
  <si>
    <t>Citizen Rally</t>
  </si>
  <si>
    <t>Union of Democratic Forces</t>
  </si>
  <si>
    <t>http://www.electionguide.org/elections/id/3035/</t>
  </si>
  <si>
    <t>Democratic Party of Equatorial Guinea</t>
  </si>
  <si>
    <t>Convergence for Social Democracy</t>
  </si>
  <si>
    <t>http://www.electionguide.org/elections/id/547/</t>
  </si>
  <si>
    <t>Citizens for Innovation</t>
  </si>
  <si>
    <t>https://www.guineaecuatorialpress.com/noticia.php?id=10646</t>
  </si>
  <si>
    <t>Independent Democratic Action</t>
  </si>
  <si>
    <t>Movement for the Liberation of São Tomé and Príncipe/Social Democratic Party</t>
  </si>
  <si>
    <t>Democratic Convergence Party – Reflection Group</t>
  </si>
  <si>
    <t>Union of Democrats for Citizenship and Development</t>
  </si>
  <si>
    <t>http://www.cen.st/index.php/eleicoes/eleicoes-legislativa</t>
  </si>
  <si>
    <t>The National Alliance</t>
  </si>
  <si>
    <t>Orange Democratic Movement</t>
  </si>
  <si>
    <t>United Republican Party</t>
  </si>
  <si>
    <t>Wiper Democratic Movement – Kenya</t>
  </si>
  <si>
    <t>United Democratic Forum Party</t>
  </si>
  <si>
    <t>FORD–Kenya</t>
  </si>
  <si>
    <t>National Rainbow Coalition</t>
  </si>
  <si>
    <t>Alliance Party of Kenya</t>
  </si>
  <si>
    <t>Kenya African National Union</t>
  </si>
  <si>
    <t>Federal Party of Kenya</t>
  </si>
  <si>
    <t>Kenya National Congress</t>
  </si>
  <si>
    <t>New Ford Kenya</t>
  </si>
  <si>
    <t>Chama Cha Uzalendo</t>
  </si>
  <si>
    <t>The Independent Party</t>
  </si>
  <si>
    <t>NARC–Kenya</t>
  </si>
  <si>
    <t>Peoples Democratic Party</t>
  </si>
  <si>
    <t>FORD–People</t>
  </si>
  <si>
    <t>Muungano Party</t>
  </si>
  <si>
    <t>National Agenda Party</t>
  </si>
  <si>
    <t>Maendeleo Democratic Party</t>
  </si>
  <si>
    <t>New Democrats</t>
  </si>
  <si>
    <t>KADU–Asili</t>
  </si>
  <si>
    <t>Jubilee Party</t>
  </si>
  <si>
    <t>Amani National Congress</t>
  </si>
  <si>
    <t>Economic Freedom Party</t>
  </si>
  <si>
    <t>Maendeleo Chap Chap Party</t>
  </si>
  <si>
    <t>Party of Development and Reforms</t>
  </si>
  <si>
    <t>Chama Cha Mashinani</t>
  </si>
  <si>
    <t>Kenya People's Party</t>
  </si>
  <si>
    <t>Party of National Unity</t>
  </si>
  <si>
    <t>Democratic Party</t>
  </si>
  <si>
    <t>Frontier Alliance Party</t>
  </si>
  <si>
    <t>http://archive.ipu.org/parline-e/reports/2167_E.htm</t>
  </si>
  <si>
    <t>National Resistance Movement</t>
  </si>
  <si>
    <t>Forum for Democratic Change</t>
  </si>
  <si>
    <t>Uganda People's Congress</t>
  </si>
  <si>
    <t>Uganda People's Defence Force</t>
  </si>
  <si>
    <t>http://www.electionguide.org/elections/id/2755/</t>
  </si>
  <si>
    <t>Ethiopian People's Revolutionary Democratic Front</t>
  </si>
  <si>
    <t>Somali People's Democratic Party</t>
  </si>
  <si>
    <t>Benishangul Gumuz People's Democratic Party</t>
  </si>
  <si>
    <t>Afar National Democratic Party</t>
  </si>
  <si>
    <t>Gambela People's Democratic Movement</t>
  </si>
  <si>
    <t>Argoba People Democratic Organization</t>
  </si>
  <si>
    <t>Hareri National League</t>
  </si>
  <si>
    <t>http://www.electionguide.org/elections/id/2563/</t>
  </si>
  <si>
    <t>Union for a Presidential Majority</t>
  </si>
  <si>
    <t>Union for National Salvation</t>
  </si>
  <si>
    <t>Centre for Unified Democrats</t>
  </si>
  <si>
    <t>http://www.electionguide.org/elections/id/1654/</t>
  </si>
  <si>
    <t>Union for the Presidential Majority</t>
  </si>
  <si>
    <t>UDJ–PDD</t>
  </si>
  <si>
    <t>Centre of Unified Democrats</t>
  </si>
  <si>
    <t>http://www.electionguide.org/elections/id/2547/</t>
  </si>
  <si>
    <t>National Congress</t>
  </si>
  <si>
    <t>Democratic Unionist Party–Original</t>
  </si>
  <si>
    <t>Collective Leadership Umma Party</t>
  </si>
  <si>
    <t>Democratic Unionist Party</t>
  </si>
  <si>
    <t>Federal Umma Party</t>
  </si>
  <si>
    <t>Freedom and Justice Party</t>
  </si>
  <si>
    <t>United Umma Party</t>
  </si>
  <si>
    <t>Umma Reform and Development Party</t>
  </si>
  <si>
    <t>National Umma Party</t>
  </si>
  <si>
    <t>Federal Truth Party</t>
  </si>
  <si>
    <t>National Bond Party</t>
  </si>
  <si>
    <t>National Freedom and Justice Party</t>
  </si>
  <si>
    <t>Constitution Party</t>
  </si>
  <si>
    <t>National Reform Party</t>
  </si>
  <si>
    <t>Popular Forces for Rights and Democracy Movement Party</t>
  </si>
  <si>
    <t>People's Movement Party</t>
  </si>
  <si>
    <t>Centre Party for Justice and Development</t>
  </si>
  <si>
    <t>General Federation of North and South Funj</t>
  </si>
  <si>
    <t>Ana al-Sudan</t>
  </si>
  <si>
    <t>Black Free</t>
  </si>
  <si>
    <t>http://www.electionguide.org/elections/id/2804/</t>
  </si>
  <si>
    <t>National Union for Democracy and Progress</t>
  </si>
  <si>
    <t>Union for Central African Renewal</t>
  </si>
  <si>
    <t>Central African Democratic Rally</t>
  </si>
  <si>
    <t>Movement for the Liberation of the Central African People</t>
  </si>
  <si>
    <t>National Convergence "Kwa Na Kwa"</t>
  </si>
  <si>
    <t>African Party for a Radical Transformation and Integration of the State</t>
  </si>
  <si>
    <t>Party for Democratic Governance</t>
  </si>
  <si>
    <t>Rally for the Republic</t>
  </si>
  <si>
    <t>Party of the Central African Renaissance</t>
  </si>
  <si>
    <t>Republican Convention for Social Progress</t>
  </si>
  <si>
    <t>Movement for Democracy and Development</t>
  </si>
  <si>
    <t>National Union for Democracy and Rally</t>
  </si>
  <si>
    <t>National Solidarity Movement</t>
  </si>
  <si>
    <t>Action Party for Development</t>
  </si>
  <si>
    <t>PDSK</t>
  </si>
  <si>
    <t>National Unity Party</t>
  </si>
  <si>
    <t>Central African Republic</t>
  </si>
  <si>
    <t>http://www.electionguide.org/elections/id/2911/</t>
  </si>
  <si>
    <t>FSD</t>
  </si>
  <si>
    <t>MRC</t>
  </si>
  <si>
    <t>http://www.electionguide.org/elections/id/557/</t>
  </si>
  <si>
    <t>All Progressives Grand Alliance</t>
  </si>
  <si>
    <t>Accord Party</t>
  </si>
  <si>
    <t>http://www.electionguide.org/elections/id/2542/</t>
  </si>
  <si>
    <t>Nigerien Party for Democracy and Socialism</t>
  </si>
  <si>
    <t>Nigerien Democratic Movement for an African Federation</t>
  </si>
  <si>
    <t>National Movement for the Development of Society</t>
  </si>
  <si>
    <t>Patriotic Movement for the Republic</t>
  </si>
  <si>
    <t>MNRD–PSDN</t>
  </si>
  <si>
    <t>Nigerien Patriotic Movement</t>
  </si>
  <si>
    <t>Nigerien Alliance for Democracy and Progress</t>
  </si>
  <si>
    <t>Social Democratic Rally</t>
  </si>
  <si>
    <t>Democratic and Social Convention</t>
  </si>
  <si>
    <t>Alliance of Movements for the Emergence of Niger</t>
  </si>
  <si>
    <t>Union for Democracy and the Republic</t>
  </si>
  <si>
    <t>Democratic Alliance for Niger</t>
  </si>
  <si>
    <t>Alliance for Democratic Renewal</t>
  </si>
  <si>
    <t>http://www.electionguide.org/elections/id/2668/</t>
  </si>
  <si>
    <t>People's Movement for Progress</t>
  </si>
  <si>
    <t>New Alliance of Faso</t>
  </si>
  <si>
    <t>Union for Rebirth / Sankarist Party</t>
  </si>
  <si>
    <t>New Era for Democracy</t>
  </si>
  <si>
    <t>National Rebirth Party</t>
  </si>
  <si>
    <t>Union for a New Burkina</t>
  </si>
  <si>
    <t>Movement for Democracy in Africa</t>
  </si>
  <si>
    <t>http://www.electionguide.org/elections/id/2819/</t>
  </si>
  <si>
    <t>Cowry Forces for an Emerging Benin–Amana Alliance</t>
  </si>
  <si>
    <t>Union Makes the Nation</t>
  </si>
  <si>
    <t>Democratic Renewal Party</t>
  </si>
  <si>
    <t>National Alliance for Development and Democracy</t>
  </si>
  <si>
    <t>Benin Rebirth Party–Patriotic Revival Party</t>
  </si>
  <si>
    <t>Sun Alliance</t>
  </si>
  <si>
    <t>United Democratic Forces</t>
  </si>
  <si>
    <t>Alliance for a Triumphant Benin</t>
  </si>
  <si>
    <t>Scout Alliance</t>
  </si>
  <si>
    <t>Union for Benin</t>
  </si>
  <si>
    <t>Résoatao Party</t>
  </si>
  <si>
    <t>http://www.electionguide.org/elections/id/2491/</t>
  </si>
  <si>
    <t>Save Togo Collective</t>
  </si>
  <si>
    <t>Rainbow Alliance</t>
  </si>
  <si>
    <t>Union of Forces for Change</t>
  </si>
  <si>
    <t>http://psephos.adam-carr.net/countries/t/togo/togo2013.txt</t>
  </si>
  <si>
    <t>http://www.electionguide.org/elections/id/2580/</t>
  </si>
  <si>
    <t>Rally of Houphouëtists for Democracy and Peace</t>
  </si>
  <si>
    <t>Ivorian Popular Front</t>
  </si>
  <si>
    <t>Union for Democracy and Peace in Côte d'Ivoire</t>
  </si>
  <si>
    <t>Union for Ivory Coast</t>
  </si>
  <si>
    <t>http://www.electionguide.org/elections/id/2533/</t>
  </si>
  <si>
    <t>Movement for Democracy</t>
  </si>
  <si>
    <t>African Party for the Independence of Cape Verde</t>
  </si>
  <si>
    <t>Democratic and Independent Cape Verdean Union</t>
  </si>
  <si>
    <t>http://psephos.adam-carr.net/countries/c/capeverde/capeverde2016.txt</t>
  </si>
  <si>
    <t>Coalition for Democratic Change (CDC–NPP–LPDP)</t>
  </si>
  <si>
    <t>Unity Party</t>
  </si>
  <si>
    <t>Liberty Party</t>
  </si>
  <si>
    <t>People's Unification Party</t>
  </si>
  <si>
    <t>All Liberian Party</t>
  </si>
  <si>
    <t>Movement for Economic Empowerment</t>
  </si>
  <si>
    <t>Movement for Democracy and Reconstruction</t>
  </si>
  <si>
    <t>Liberia Transformation Party</t>
  </si>
  <si>
    <t>United People's Party</t>
  </si>
  <si>
    <t>Victory for Change Party</t>
  </si>
  <si>
    <t>Liberian People's Party</t>
  </si>
  <si>
    <t>Liberia National Union</t>
  </si>
  <si>
    <t>Democratic Justice Party</t>
  </si>
  <si>
    <t>http://www.electionguide.org/elections/id/2629/</t>
  </si>
  <si>
    <t xml:space="preserve">All People's Congress </t>
  </si>
  <si>
    <t>Coalition for Change</t>
  </si>
  <si>
    <t>National Grand Coalition</t>
  </si>
  <si>
    <t>http://psephos.adam-carr.net/countries/s/sierraleone/sierraleone20182.txt</t>
  </si>
  <si>
    <t>Rally of the Guinean People</t>
  </si>
  <si>
    <t>Union of Democratic Forces of Guinea</t>
  </si>
  <si>
    <t>Union of Republican Forces</t>
  </si>
  <si>
    <t>Party of Hope for National Development</t>
  </si>
  <si>
    <t>Union for the Progress of Guinea</t>
  </si>
  <si>
    <t>Rally for the Integral Development of Guinea</t>
  </si>
  <si>
    <t>Guinea For All</t>
  </si>
  <si>
    <t>Union for Progress and Renewal</t>
  </si>
  <si>
    <t>Guinean Union for Democracy and Development</t>
  </si>
  <si>
    <t>Work and Solidarity Party</t>
  </si>
  <si>
    <t>New Generation for the Republic</t>
  </si>
  <si>
    <t>Guinean Party for Renaissance and Progress</t>
  </si>
  <si>
    <t>Guinea United for Development</t>
  </si>
  <si>
    <t>Generation for Reconciliation, Union and Prosperity</t>
  </si>
  <si>
    <t>National Party for Renewal</t>
  </si>
  <si>
    <t>Party for Social Renewal</t>
  </si>
  <si>
    <t>New Democracy Party</t>
  </si>
  <si>
    <t>Democratic Convergence Party</t>
  </si>
  <si>
    <t>Union for Change</t>
  </si>
  <si>
    <t>http://psephos.adam-carr.net/countries/g/guineabissau/guineabissau20142.txt</t>
  </si>
  <si>
    <t>Benno Bokk Yakaar Coalition</t>
  </si>
  <si>
    <t>Manko Wattu Sénégal Coalition</t>
  </si>
  <si>
    <t>Manko Taxawu Sénégal Coalition</t>
  </si>
  <si>
    <t>Party for Unity and Rally</t>
  </si>
  <si>
    <t>Patriotic Convergence Coalition</t>
  </si>
  <si>
    <t>Ndawi Askan Wi</t>
  </si>
  <si>
    <t>Manko Yeesal Senegal Coalition</t>
  </si>
  <si>
    <t>Patriotic Convergence for Justice and Equity</t>
  </si>
  <si>
    <t>Oser l'avenir Coalition</t>
  </si>
  <si>
    <t>And Saxal Liggeey Coalition</t>
  </si>
  <si>
    <t>Party for Truth and Development</t>
  </si>
  <si>
    <t>Alternative Pole Third Voice</t>
  </si>
  <si>
    <t>Initiative for a Policy of Development</t>
  </si>
  <si>
    <t>Citizen Union</t>
  </si>
  <si>
    <t>http://www.electionguide.org/elections/id/2707/</t>
  </si>
  <si>
    <t>United Democratic Party</t>
  </si>
  <si>
    <t>Gambia Democratic Congress</t>
  </si>
  <si>
    <t>Alliance for Patriotic Reorientation and Construction</t>
  </si>
  <si>
    <t>People's Democratic Organisation for Independence and Socialism</t>
  </si>
  <si>
    <t>National Reconciliation Party</t>
  </si>
  <si>
    <t>People's Progressive Party</t>
  </si>
  <si>
    <t>http://iec.gm/download/national-assembly-final-results-6th-april-2017/#</t>
  </si>
  <si>
    <t>Rally for Mali</t>
  </si>
  <si>
    <t>Union for the Republic and Democracy</t>
  </si>
  <si>
    <t>Alliance for Democracy in Mali</t>
  </si>
  <si>
    <t>Alternative Forces for Renewal and Emergence</t>
  </si>
  <si>
    <t>Convergence for the Development of Mali</t>
  </si>
  <si>
    <t>African Solidarity for Democracy and Independence</t>
  </si>
  <si>
    <t>National Congress for Democratic Initiative</t>
  </si>
  <si>
    <t>Party for National Rebirth</t>
  </si>
  <si>
    <t>Party for Economic Development and Solidarity</t>
  </si>
  <si>
    <t>Patriotic Movement for Renewal</t>
  </si>
  <si>
    <t>Alliance for Solidarity in Mali</t>
  </si>
  <si>
    <t>Democratic Alliance for Peace</t>
  </si>
  <si>
    <t>Social Democratic Convention</t>
  </si>
  <si>
    <t>Movement for the Independence, Renaissance, and Integration of Africa</t>
  </si>
  <si>
    <t>Malian Union for the African Democratic Rally</t>
  </si>
  <si>
    <t>Change Party</t>
  </si>
  <si>
    <t>Union for Democracy and Development</t>
  </si>
  <si>
    <t>Party for the Restoration of Malian Values</t>
  </si>
  <si>
    <t>Union of Patriots for Renewal</t>
  </si>
  <si>
    <t>http://psephos.adam-carr.net/countries/m/mali/mali20131.txt</t>
  </si>
  <si>
    <t>Tewassoul</t>
  </si>
  <si>
    <t>People's Progressive Alliance</t>
  </si>
  <si>
    <t>Burst of Youth for the Nation</t>
  </si>
  <si>
    <t>El Wiam</t>
  </si>
  <si>
    <t>Union for Democracy and Progress</t>
  </si>
  <si>
    <t>APJD/MPR</t>
  </si>
  <si>
    <t>El Karam</t>
  </si>
  <si>
    <t>El Vadila</t>
  </si>
  <si>
    <t>Party of Unity and Development</t>
  </si>
  <si>
    <t>Party of Mauritanian Authenticity</t>
  </si>
  <si>
    <t>Socialist Democratic Unionist Party</t>
  </si>
  <si>
    <t>Ravah Party</t>
  </si>
  <si>
    <t>Republican Party for Democracy and Renewal</t>
  </si>
  <si>
    <t>Dignity and Action Party</t>
  </si>
  <si>
    <t>PJD</t>
  </si>
  <si>
    <t>PAM</t>
  </si>
  <si>
    <t>Istiqlal</t>
  </si>
  <si>
    <t>FGD</t>
  </si>
  <si>
    <t>PVG</t>
  </si>
  <si>
    <t>http://www.electionguide.org/elections/id/2656/</t>
  </si>
  <si>
    <t>MSP–FC</t>
  </si>
  <si>
    <t>Rally for Hope for Algeria</t>
  </si>
  <si>
    <t>Ennahda–FJD</t>
  </si>
  <si>
    <t>Socialist Forces Front</t>
  </si>
  <si>
    <t>Movement for National Reform</t>
  </si>
  <si>
    <t>El Fath</t>
  </si>
  <si>
    <t>New Algeria Front</t>
  </si>
  <si>
    <t>National Struggle Front</t>
  </si>
  <si>
    <t>National Front for Freedom</t>
  </si>
  <si>
    <t>Free Democratic Front</t>
  </si>
  <si>
    <t>National Assembly Union</t>
  </si>
  <si>
    <t>National Union for Development</t>
  </si>
  <si>
    <t>National Movement of Algerian Workers</t>
  </si>
  <si>
    <t>Equity and Proclamation Party</t>
  </si>
  <si>
    <t>http://psephos.adam-carr.net/countries/a/algeria/algeria2017.txt</t>
  </si>
  <si>
    <t>Nidaa Tounes</t>
  </si>
  <si>
    <t>Popular Front</t>
  </si>
  <si>
    <t>Democratic Current</t>
  </si>
  <si>
    <t>National Destourian Initiative</t>
  </si>
  <si>
    <t>Current of Love</t>
  </si>
  <si>
    <t>National Front for Salvation</t>
  </si>
  <si>
    <t>Farmers' Voice Party</t>
  </si>
  <si>
    <t>http://psephos.adam-carr.net/countries/t/tunisia/tunisia2014.txt</t>
  </si>
  <si>
    <t>Free Egyptians Party</t>
  </si>
  <si>
    <t>Nation's Future Party</t>
  </si>
  <si>
    <t>The New Wafd Party</t>
  </si>
  <si>
    <t>Guards of the Homeland</t>
  </si>
  <si>
    <t>Republican People's Party</t>
  </si>
  <si>
    <t>Conference Party</t>
  </si>
  <si>
    <t>Party of the Light (Al-Nour)</t>
  </si>
  <si>
    <t>Conservative Party</t>
  </si>
  <si>
    <t>Democratic Peace Party</t>
  </si>
  <si>
    <t>Modern Egypt Party</t>
  </si>
  <si>
    <t>Egyptian Social Democratic Party</t>
  </si>
  <si>
    <t>Egyptian National Movement</t>
  </si>
  <si>
    <t>Freedom Party</t>
  </si>
  <si>
    <t>My Country Egypt</t>
  </si>
  <si>
    <t>Reform and Development Misruna Party</t>
  </si>
  <si>
    <t>Progressive Nationalist Unionist Party</t>
  </si>
  <si>
    <t>Revolution Party</t>
  </si>
  <si>
    <t>El Sarh Al Masry Al-Hor</t>
  </si>
  <si>
    <t>http://www.electionguide.org/elections/id/2840/</t>
  </si>
  <si>
    <t>http://www.electionguide.org/elections/id/540/</t>
  </si>
  <si>
    <t>http://archive.ipu.org/parline-e/reports/2193_E.htm</t>
  </si>
  <si>
    <t>http://psephos.adam-carr.net/countries/z/zimbabwe/zimbabwe20133.txt</t>
  </si>
  <si>
    <t>http://www.electionguide.org/elections/id/2410/</t>
  </si>
  <si>
    <t>quota 50% + 1</t>
  </si>
  <si>
    <t>http://www.electionguide.org/elections/id/1560/     http://www.electionguide.org/elections/id/2822/</t>
  </si>
  <si>
    <t>http://psephos.adam-carr.net/countries/m/mauritania/mauritania2013.txt    http://www.electionguide.org/elections/id/2393/   http://www.electionguide.org/elections/id/2392/</t>
  </si>
  <si>
    <t>Angola (without president support)</t>
  </si>
  <si>
    <t>Gabon (without president support)</t>
  </si>
  <si>
    <t>São Tomé and Príncipe (without president support)</t>
  </si>
  <si>
    <t>IP</t>
  </si>
  <si>
    <t>PMSD</t>
  </si>
  <si>
    <t>PSM</t>
  </si>
  <si>
    <t>PAN</t>
  </si>
  <si>
    <t>MSM-MLP</t>
  </si>
  <si>
    <t>MSM</t>
  </si>
  <si>
    <t>MTD</t>
  </si>
  <si>
    <t>MLP-PMSD</t>
  </si>
  <si>
    <t>Progressive Union</t>
  </si>
  <si>
    <t>Republican Bloc</t>
  </si>
  <si>
    <t>https://www.jeuneafrique.com/769501/politique/legislatives-au-benin-le-taux-de-participation-sous-le-seuil-des-25-selon-les-resultats-preliminaires/</t>
  </si>
  <si>
    <t>Alliance for Progressives</t>
  </si>
  <si>
    <t>Botswana Patriotic Front</t>
  </si>
  <si>
    <t>Cameroon People's Democratic Movement (RDPC/CPDM)</t>
  </si>
  <si>
    <t>National Union for Democracy and Progress (UNDP)</t>
  </si>
  <si>
    <t>Cameroon Party for National Reconciliation (PCRN)</t>
  </si>
  <si>
    <t>Social Democratic Front (SDF)</t>
  </si>
  <si>
    <t>Cameroon Democratic Union (UDC)</t>
  </si>
  <si>
    <t>Front for the National Salvation of Cameroon (FSNC)</t>
  </si>
  <si>
    <t>Movement for the Defense of the Republic (MDR)</t>
  </si>
  <si>
    <t>Union of Socialist Movement (UMS)</t>
  </si>
  <si>
    <t>https://www.koaci.com/article/2020/02/28/cameroun/politique/cameroun-double-scrutin-le-taux-de-participations-est-de-43-79-repartition-des-sieges-a-lassemblee-nationale_138968.html</t>
  </si>
  <si>
    <t>Island Representative</t>
  </si>
  <si>
    <t>Rally of the Guinean People–Rainbow</t>
  </si>
  <si>
    <t>Guinean Democratic Union</t>
  </si>
  <si>
    <t>Guinean Popular Democratic Movement</t>
  </si>
  <si>
    <t>New Democratic Forces</t>
  </si>
  <si>
    <t>Rally for the Integrated Development of Guinea</t>
  </si>
  <si>
    <t>Union of the Forces of Change</t>
  </si>
  <si>
    <t>Democratic Alternation for Reform–Constructive Opposition Bloc</t>
  </si>
  <si>
    <t>Guinea for Democracy and Balance</t>
  </si>
  <si>
    <t>Afia Party</t>
  </si>
  <si>
    <t>Civic Generation</t>
  </si>
  <si>
    <t>Forces of Integrity for Development</t>
  </si>
  <si>
    <t>Guinean Party for Progress and Development</t>
  </si>
  <si>
    <t>Rally for Renaissance and Development</t>
  </si>
  <si>
    <t>Party for Peace and Development</t>
  </si>
  <si>
    <t>Alliance for National Renewal</t>
  </si>
  <si>
    <t>Movement of Patriots for Development</t>
  </si>
  <si>
    <t>PDG–RDA</t>
  </si>
  <si>
    <t>Rally for a Prosperous Guinea</t>
  </si>
  <si>
    <t>http://ceni.org.gn/wp-content/uploads/2020/04/ceni_synthese_resultats_listes_nationales_22032020_version_final-1.pdf</t>
  </si>
  <si>
    <t>African Party for the Independence of Guinea and Cape Verde</t>
  </si>
  <si>
    <t>Madem G15</t>
  </si>
  <si>
    <t>Assembly of the People United</t>
  </si>
  <si>
    <t>http://cne.gw/noticias/206-resultados-provisorios-paigc-vence-legislativas-de-10-de-marco-com-47-mandatos</t>
  </si>
  <si>
    <t>Isika Rehetra Miaraka amin'i Andry Rajoelina</t>
  </si>
  <si>
    <t>Tiako I Madagasikara</t>
  </si>
  <si>
    <t>MA.TI.TA</t>
  </si>
  <si>
    <t>Malagasy Tonga Saina</t>
  </si>
  <si>
    <t>Group of Young Malagasy Patriots</t>
  </si>
  <si>
    <t>Movement for Democracy in Madagascar</t>
  </si>
  <si>
    <t>RPSD Vaovao</t>
  </si>
  <si>
    <t>http://www.hcc.gov.mg/wp-content/RecapL/district.pdf</t>
  </si>
  <si>
    <t>Movement for Mali</t>
  </si>
  <si>
    <t>Yéléma</t>
  </si>
  <si>
    <t>Party for National Renaissance</t>
  </si>
  <si>
    <t>Democratic Social Convention</t>
  </si>
  <si>
    <t>Party for the restoration of Mali's values</t>
  </si>
  <si>
    <t>Alliance for the republic</t>
  </si>
  <si>
    <t>Union of democratic forces for progress</t>
  </si>
  <si>
    <t>http://www.courconstitutionnelle.ml/wp-content/uploads/2020/04/divers_2020-arret-03-annexe.pdf</t>
  </si>
  <si>
    <t>https://www.eisa.org.za/pdf/moz2019cc.pdf</t>
  </si>
  <si>
    <t>Popular Democratic Movement</t>
  </si>
  <si>
    <t>Landless People's Movement</t>
  </si>
  <si>
    <t>Namibian Economic Freedom Fighters</t>
  </si>
  <si>
    <t>Christian Democratic Voice</t>
  </si>
  <si>
    <t>https://www.ecn.na/wp-content/uploads/2019/12/Final-Election-Results-Announcement-Speech-ECN-Chair-30-Nov-2019.pdf</t>
  </si>
  <si>
    <t>APGA</t>
  </si>
  <si>
    <t>ADC</t>
  </si>
  <si>
    <t>Action Alliance</t>
  </si>
  <si>
    <t>YPP</t>
  </si>
  <si>
    <t>APM</t>
  </si>
  <si>
    <t>Heart of Tunisia</t>
  </si>
  <si>
    <t>Free Destourian Party</t>
  </si>
  <si>
    <t>Dignity Coalition</t>
  </si>
  <si>
    <t>Tahya Tounes</t>
  </si>
  <si>
    <t>Republican People's Union</t>
  </si>
  <si>
    <t>Tunisian Alternative</t>
  </si>
  <si>
    <t>Machrouu Tounes</t>
  </si>
  <si>
    <t>Democratic and Social Union (VDS-PR-MDS)</t>
  </si>
  <si>
    <t>Errahma</t>
  </si>
  <si>
    <t>Socialist Destourian Party</t>
  </si>
  <si>
    <t>Green League</t>
  </si>
  <si>
    <t>Independent lists</t>
  </si>
  <si>
    <t>https://nigeriaelections.stearsng.com/governor/2019</t>
  </si>
  <si>
    <t>http://www.isie.tn/wp-content/uploads/2019/10/%D8%A7%D9%84%D9%86%D8%AA%D8%A7%D8%A6%D8%AC-%D8%A7%D9%84%D8%A3%D9%88%D9%84%D9%8A%D8%A9-%D9%84%D9%84%D8%A7%D9%86%D8%AA%D8%AE%D8%A7%D8%A8%D8%A7%D8%AA-%D8%A7%D9%84%D8%AA%D8%B4%D8%B1%D9%8A%D8%B9%D9%8A%D8%A9-2019-%D8%AD%D8%B3%D8%A8-%D8%A7%D9%84%D9%82%D8%A7%D8%A6%D9%85%D8%A7%D8%AA.pdf</t>
  </si>
  <si>
    <t>https://www.ceniburundi.bi/2020/06/09/arret-rccb-387-du-4-juin-2020-les-resultats-definitifs-de-lelection-presidentielle/</t>
  </si>
  <si>
    <t>Common Front for Congo</t>
  </si>
  <si>
    <t>Lamuka Coalition</t>
  </si>
  <si>
    <t>Heading for Change</t>
  </si>
  <si>
    <t>http://www.electionguide.org/elections/id/2526/</t>
  </si>
  <si>
    <t>United Transformation Movement</t>
  </si>
  <si>
    <t>https://www.mec.org.mw/elections/#/</t>
  </si>
  <si>
    <t>Social Party Imberakuri</t>
  </si>
  <si>
    <t>Democratic Green Party</t>
  </si>
  <si>
    <t>Indirectly-elected members</t>
  </si>
  <si>
    <t>Rwandan Patriotic Front coalition</t>
  </si>
  <si>
    <t>http://nec.gov.rw/uploads/media/URUTONDE_RW_ABADEPITE_BEMEJWE_BY_AGATEGANYO.pdf</t>
  </si>
  <si>
    <t>MLSTP/PSD</t>
  </si>
  <si>
    <t>PCD–MDFM–UDD</t>
  </si>
  <si>
    <t>MCISTP</t>
  </si>
  <si>
    <t>African Transformation Movement</t>
  </si>
  <si>
    <t>Good</t>
  </si>
  <si>
    <t>Al Jama-ah</t>
  </si>
  <si>
    <t>https://www.elections.org.za/NPEDashboard/app/hybrid.html</t>
  </si>
  <si>
    <t>New Togolese Commitment</t>
  </si>
  <si>
    <t>Patriotic Movement for Democracy and Development</t>
  </si>
  <si>
    <t>Pan-African Democratic Party</t>
  </si>
  <si>
    <t>Movement of Centrist Republicans</t>
  </si>
  <si>
    <t>ZANU–PF</t>
  </si>
  <si>
    <t>MDC Alliance</t>
  </si>
  <si>
    <t>MDC-T (Khupe)</t>
  </si>
  <si>
    <t>NPF</t>
  </si>
  <si>
    <t>https://www.republicoftogo.com/content/download/72303/1288771/file/RESULTATS%20OFFICIELS%20.pdf</t>
  </si>
  <si>
    <t>https://www.zec.org.zw/pages/election_results2018</t>
  </si>
  <si>
    <t>Mauritian Alliance (MSM–ML–MAG–PM)</t>
  </si>
  <si>
    <t>National Alliance (PTR–PMSD–MJCB)</t>
  </si>
  <si>
    <t>Mauritian Militant Movement</t>
  </si>
  <si>
    <t>https://web.archive.org/web/20190208071455/http://www.ceni.mr/resultats/legistlatives/</t>
  </si>
  <si>
    <t>Aich Tounsi</t>
  </si>
  <si>
    <t>Farmers Voice Party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</si>
</sst>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  <charset val="204"/>
    </font>
    <font>
      <sz val="10"/>
      <name val="Arial"/>
      <family val="2"/>
    </font>
    <font>
      <sz val="9"/>
      <name val="Arial"/>
      <family val="2"/>
      <charset val="204"/>
    </font>
    <font>
      <sz val="11"/>
      <color rgb="FF202122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7" fillId="0" borderId="0"/>
  </cellStyleXfs>
  <cellXfs count="92">
    <xf numFmtId="0" fontId="0" fillId="0" borderId="0" xfId="0"/>
    <xf numFmtId="0" fontId="0" fillId="0" borderId="0" xfId="0" applyAlignment="1">
      <alignment horizontal="left" indent="2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 indent="2"/>
    </xf>
    <xf numFmtId="0" fontId="0" fillId="0" borderId="0" xfId="0" applyBorder="1" applyAlignment="1">
      <alignment horizontal="left" indent="5"/>
    </xf>
    <xf numFmtId="16" fontId="0" fillId="0" borderId="0" xfId="0" applyNumberFormat="1" applyAlignment="1">
      <alignment horizontal="center"/>
    </xf>
    <xf numFmtId="0" fontId="0" fillId="0" borderId="0" xfId="0" applyFill="1" applyBorder="1"/>
    <xf numFmtId="0" fontId="0" fillId="0" borderId="2" xfId="0" applyBorder="1"/>
    <xf numFmtId="0" fontId="0" fillId="0" borderId="6" xfId="0" applyBorder="1"/>
    <xf numFmtId="0" fontId="0" fillId="0" borderId="0" xfId="0" applyFill="1" applyBorder="1" applyAlignment="1">
      <alignment horizontal="center"/>
    </xf>
    <xf numFmtId="0" fontId="0" fillId="2" borderId="2" xfId="0" applyFill="1" applyBorder="1"/>
    <xf numFmtId="0" fontId="0" fillId="0" borderId="3" xfId="0" applyBorder="1"/>
    <xf numFmtId="0" fontId="0" fillId="2" borderId="2" xfId="0" applyFill="1" applyBorder="1" applyAlignment="1">
      <alignment horizontal="center"/>
    </xf>
    <xf numFmtId="0" fontId="0" fillId="4" borderId="2" xfId="0" applyFill="1" applyBorder="1"/>
    <xf numFmtId="0" fontId="0" fillId="5" borderId="2" xfId="0" applyFill="1" applyBorder="1"/>
    <xf numFmtId="0" fontId="3" fillId="0" borderId="4" xfId="0" applyFont="1" applyBorder="1"/>
    <xf numFmtId="0" fontId="4" fillId="0" borderId="0" xfId="1" applyAlignment="1">
      <alignment horizontal="left"/>
    </xf>
    <xf numFmtId="0" fontId="0" fillId="0" borderId="0" xfId="0" applyBorder="1" applyAlignment="1">
      <alignment horizontal="left"/>
    </xf>
    <xf numFmtId="0" fontId="0" fillId="4" borderId="2" xfId="0" applyFont="1" applyFill="1" applyBorder="1"/>
    <xf numFmtId="0" fontId="0" fillId="5" borderId="3" xfId="0" applyFill="1" applyBorder="1"/>
    <xf numFmtId="0" fontId="0" fillId="0" borderId="3" xfId="0" applyFill="1" applyBorder="1"/>
    <xf numFmtId="0" fontId="0" fillId="0" borderId="6" xfId="0" applyFill="1" applyBorder="1"/>
    <xf numFmtId="0" fontId="0" fillId="0" borderId="7" xfId="0" applyFill="1" applyBorder="1"/>
    <xf numFmtId="43" fontId="0" fillId="0" borderId="0" xfId="2" applyFont="1"/>
    <xf numFmtId="0" fontId="4" fillId="0" borderId="0" xfId="1"/>
    <xf numFmtId="0" fontId="0" fillId="0" borderId="0" xfId="0" applyAlignment="1">
      <alignment horizontal="left"/>
    </xf>
    <xf numFmtId="0" fontId="0" fillId="3" borderId="5" xfId="0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0" xfId="0" applyAlignment="1"/>
    <xf numFmtId="0" fontId="0" fillId="0" borderId="0" xfId="0" applyBorder="1" applyAlignment="1"/>
    <xf numFmtId="0" fontId="0" fillId="3" borderId="0" xfId="0" applyFill="1" applyBorder="1" applyAlignment="1"/>
    <xf numFmtId="0" fontId="0" fillId="0" borderId="1" xfId="0" applyBorder="1" applyAlignment="1"/>
    <xf numFmtId="0" fontId="0" fillId="3" borderId="2" xfId="0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Fill="1" applyBorder="1"/>
    <xf numFmtId="0" fontId="6" fillId="4" borderId="2" xfId="0" applyFont="1" applyFill="1" applyBorder="1"/>
    <xf numFmtId="0" fontId="6" fillId="4" borderId="3" xfId="0" applyFont="1" applyFill="1" applyBorder="1"/>
    <xf numFmtId="0" fontId="0" fillId="0" borderId="6" xfId="0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0" fillId="6" borderId="3" xfId="0" applyFill="1" applyBorder="1"/>
    <xf numFmtId="0" fontId="0" fillId="0" borderId="2" xfId="0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2" fillId="0" borderId="0" xfId="0" applyFont="1" applyFill="1" applyBorder="1" applyAlignment="1">
      <alignment horizontal="left" vertical="top" wrapText="1"/>
    </xf>
    <xf numFmtId="0" fontId="0" fillId="3" borderId="0" xfId="0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8" fillId="3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0" fillId="0" borderId="8" xfId="0" applyBorder="1"/>
    <xf numFmtId="0" fontId="0" fillId="0" borderId="9" xfId="0" applyBorder="1"/>
    <xf numFmtId="0" fontId="3" fillId="0" borderId="8" xfId="0" applyFont="1" applyBorder="1"/>
    <xf numFmtId="0" fontId="0" fillId="0" borderId="7" xfId="0" applyBorder="1"/>
    <xf numFmtId="0" fontId="0" fillId="0" borderId="10" xfId="0" applyBorder="1"/>
    <xf numFmtId="0" fontId="0" fillId="7" borderId="10" xfId="0" applyFont="1" applyFill="1" applyBorder="1"/>
    <xf numFmtId="0" fontId="0" fillId="7" borderId="0" xfId="0" applyFont="1" applyFill="1" applyBorder="1"/>
    <xf numFmtId="0" fontId="0" fillId="7" borderId="0" xfId="0" applyFont="1" applyFill="1"/>
    <xf numFmtId="0" fontId="0" fillId="7" borderId="0" xfId="0" applyFont="1" applyFill="1" applyAlignment="1">
      <alignment horizontal="center"/>
    </xf>
    <xf numFmtId="0" fontId="1" fillId="3" borderId="1" xfId="0" applyFont="1" applyFill="1" applyBorder="1" applyAlignment="1">
      <alignment horizontal="right" vertical="top" wrapText="1"/>
    </xf>
    <xf numFmtId="0" fontId="0" fillId="8" borderId="0" xfId="0" applyFill="1"/>
    <xf numFmtId="0" fontId="0" fillId="9" borderId="4" xfId="0" applyFill="1" applyBorder="1"/>
    <xf numFmtId="0" fontId="0" fillId="7" borderId="4" xfId="0" applyFill="1" applyBorder="1"/>
    <xf numFmtId="0" fontId="0" fillId="5" borderId="4" xfId="0" applyFill="1" applyBorder="1"/>
    <xf numFmtId="0" fontId="3" fillId="5" borderId="4" xfId="0" applyFont="1" applyFill="1" applyBorder="1"/>
    <xf numFmtId="0" fontId="0" fillId="10" borderId="4" xfId="0" applyFill="1" applyBorder="1" applyAlignment="1"/>
    <xf numFmtId="0" fontId="0" fillId="11" borderId="4" xfId="0" applyFill="1" applyBorder="1" applyAlignment="1"/>
    <xf numFmtId="0" fontId="0" fillId="10" borderId="4" xfId="0" applyFill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11" borderId="4" xfId="0" applyFill="1" applyBorder="1"/>
    <xf numFmtId="0" fontId="0" fillId="2" borderId="3" xfId="0" applyFill="1" applyBorder="1"/>
    <xf numFmtId="0" fontId="0" fillId="4" borderId="2" xfId="0" applyFill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</cellXfs>
  <cellStyles count="4">
    <cellStyle name="Гиперссылка" xfId="1" builtinId="8"/>
    <cellStyle name="Обычный" xfId="0" builtinId="0"/>
    <cellStyle name="Обычный 2" xfId="3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ahistory.org.za/archive/elections-africa-data-handbook-edited-dieter-nohlen-michael-krennerich-and-bernhard-thibaut" TargetMode="External"/><Relationship Id="rId13" Type="http://schemas.openxmlformats.org/officeDocument/2006/relationships/hyperlink" Target="https://www.koaci.com/article/2020/02/28/cameroun/politique/cameroun-double-scrutin-le-taux-de-participations-est-de-43-79-repartition-des-sieges-a-lassemblee-nationale_138968.html" TargetMode="External"/><Relationship Id="rId18" Type="http://schemas.openxmlformats.org/officeDocument/2006/relationships/hyperlink" Target="https://www.eisa.org.za/pdf/moz2019cc.pdf" TargetMode="External"/><Relationship Id="rId26" Type="http://schemas.openxmlformats.org/officeDocument/2006/relationships/hyperlink" Target="https://www.elections.org.za/NPEDashboard/app/hybrid.html" TargetMode="External"/><Relationship Id="rId3" Type="http://schemas.openxmlformats.org/officeDocument/2006/relationships/hyperlink" Target="http://africanelections.tripod.com/za.html" TargetMode="External"/><Relationship Id="rId21" Type="http://schemas.openxmlformats.org/officeDocument/2006/relationships/hyperlink" Target="http://www.isie.tn/wp-content/uploads/2019/10/%D8%A7%D9%84%D9%86%D8%AA%D8%A7%D8%A6%D8%AC-%D8%A7%D9%84%D8%A3%D9%88%D9%84%D9%8A%D8%A9-%D9%84%D9%84%D8%A7%D9%86%D8%AA%D8%AE%D8%A7%D8%A8%D8%A7%D8%AA-%D8%A7%D9%84%D8%AA%D8%B4%D8%B1%D9%8A%D8%B9%D9%8A%D8%A9-2019-%D8%AD%D8%B3%D8%A8-%D8%A7%D9%84%D9%82%D8%A7%D8%A6%D9%85%D8%A7%D8%AA.pdf" TargetMode="External"/><Relationship Id="rId7" Type="http://schemas.openxmlformats.org/officeDocument/2006/relationships/hyperlink" Target="http://africanelections.tripod.com/st.html" TargetMode="External"/><Relationship Id="rId12" Type="http://schemas.openxmlformats.org/officeDocument/2006/relationships/hyperlink" Target="https://www.jeuneafrique.com/769501/politique/legislatives-au-benin-le-taux-de-participation-sous-le-seuil-des-25-selon-les-resultats-preliminaires/" TargetMode="External"/><Relationship Id="rId17" Type="http://schemas.openxmlformats.org/officeDocument/2006/relationships/hyperlink" Target="http://www.courconstitutionnelle.ml/wp-content/uploads/2020/04/divers_2020-arret-03-annexe.pdf" TargetMode="External"/><Relationship Id="rId25" Type="http://schemas.openxmlformats.org/officeDocument/2006/relationships/hyperlink" Target="http://nec.gov.rw/uploads/media/URUTONDE_RW_ABADEPITE_BEMEJWE_BY_AGATEGANYO.pdf" TargetMode="External"/><Relationship Id="rId2" Type="http://schemas.openxmlformats.org/officeDocument/2006/relationships/hyperlink" Target="http://africanelections.tripod.com/za.html" TargetMode="External"/><Relationship Id="rId16" Type="http://schemas.openxmlformats.org/officeDocument/2006/relationships/hyperlink" Target="http://www.hcc.gov.mg/wp-content/RecapL/district.pdf" TargetMode="External"/><Relationship Id="rId20" Type="http://schemas.openxmlformats.org/officeDocument/2006/relationships/hyperlink" Target="https://nigeriaelections.stearsng.com/governor/2019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elections.org.za/content/Elections/National-and-provincial-elections-results/" TargetMode="External"/><Relationship Id="rId6" Type="http://schemas.openxmlformats.org/officeDocument/2006/relationships/hyperlink" Target="http://psephos.adam-carr.net/countries/m/mauritania/mauritania2013.txt" TargetMode="External"/><Relationship Id="rId11" Type="http://schemas.openxmlformats.org/officeDocument/2006/relationships/hyperlink" Target="http://www.wipo.int/edocs/lexdocs/laws/en/bw/bw008en.pdf" TargetMode="External"/><Relationship Id="rId24" Type="http://schemas.openxmlformats.org/officeDocument/2006/relationships/hyperlink" Target="https://www.mec.org.mw/elections/" TargetMode="External"/><Relationship Id="rId5" Type="http://schemas.openxmlformats.org/officeDocument/2006/relationships/hyperlink" Target="http://www.electionguide.org/elections/id/1560/" TargetMode="External"/><Relationship Id="rId15" Type="http://schemas.openxmlformats.org/officeDocument/2006/relationships/hyperlink" Target="http://cne.gw/noticias/206-resultados-provisorios-paigc-vence-legislativas-de-10-de-marco-com-47-mandatos" TargetMode="External"/><Relationship Id="rId23" Type="http://schemas.openxmlformats.org/officeDocument/2006/relationships/hyperlink" Target="http://www.electionguide.org/elections/id/2526/" TargetMode="External"/><Relationship Id="rId28" Type="http://schemas.openxmlformats.org/officeDocument/2006/relationships/hyperlink" Target="https://web.archive.org/web/20190208071455/http:/www.ceni.mr/resultats/legistlatives/" TargetMode="External"/><Relationship Id="rId10" Type="http://schemas.openxmlformats.org/officeDocument/2006/relationships/hyperlink" Target="http://www.sahistory.org.za/archive/elections-africa-data-handbook-edited-dieter-nohlen-michael-krennerich-and-bernhard-thibaut" TargetMode="External"/><Relationship Id="rId19" Type="http://schemas.openxmlformats.org/officeDocument/2006/relationships/hyperlink" Target="https://www.ecn.na/wp-content/uploads/2019/12/Final-Election-Results-Announcement-Speech-ECN-Chair-30-Nov-2019.pdf" TargetMode="External"/><Relationship Id="rId4" Type="http://schemas.openxmlformats.org/officeDocument/2006/relationships/hyperlink" Target="http://africanelections.tripod.com/za.html" TargetMode="External"/><Relationship Id="rId9" Type="http://schemas.openxmlformats.org/officeDocument/2006/relationships/hyperlink" Target="http://psephos.adam-carr.net/countries/t/tunisia/tunisia2014.txt" TargetMode="External"/><Relationship Id="rId14" Type="http://schemas.openxmlformats.org/officeDocument/2006/relationships/hyperlink" Target="http://ceni.org.gn/wp-content/uploads/2020/04/ceni_synthese_resultats_listes_nationales_22032020_version_final-1.pdf" TargetMode="External"/><Relationship Id="rId22" Type="http://schemas.openxmlformats.org/officeDocument/2006/relationships/hyperlink" Target="https://www.ceniburundi.bi/2020/06/09/arret-rccb-387-du-4-juin-2020-les-resultats-definitifs-de-lelection-presidentielle/" TargetMode="External"/><Relationship Id="rId27" Type="http://schemas.openxmlformats.org/officeDocument/2006/relationships/hyperlink" Target="https://www.zec.org.zw/pages/election_results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866"/>
  <sheetViews>
    <sheetView tabSelected="1" topLeftCell="A835" zoomScale="70" zoomScaleNormal="70" workbookViewId="0">
      <selection activeCell="AF839" sqref="AF839"/>
    </sheetView>
  </sheetViews>
  <sheetFormatPr defaultRowHeight="15" x14ac:dyDescent="0.25"/>
  <cols>
    <col min="1" max="1" width="24.140625" bestFit="1" customWidth="1"/>
    <col min="2" max="2" width="16" customWidth="1"/>
    <col min="3" max="3" width="17.42578125" customWidth="1"/>
    <col min="4" max="4" width="17.28515625" customWidth="1"/>
    <col min="5" max="5" width="16.5703125" customWidth="1"/>
    <col min="6" max="6" width="16.42578125" customWidth="1"/>
    <col min="7" max="7" width="18.28515625" customWidth="1"/>
    <col min="8" max="8" width="18.7109375" customWidth="1"/>
    <col min="9" max="10" width="15.7109375" customWidth="1"/>
    <col min="11" max="11" width="16.28515625" customWidth="1"/>
    <col min="12" max="12" width="14.140625" customWidth="1"/>
    <col min="13" max="13" width="14.7109375" customWidth="1"/>
    <col min="14" max="14" width="14.5703125" customWidth="1"/>
    <col min="15" max="16" width="15.140625" customWidth="1"/>
    <col min="17" max="17" width="16.5703125" customWidth="1"/>
    <col min="18" max="18" width="12.85546875" customWidth="1"/>
    <col min="19" max="19" width="13.85546875" customWidth="1"/>
    <col min="20" max="21" width="14.140625" customWidth="1"/>
    <col min="22" max="22" width="14.85546875" customWidth="1"/>
    <col min="23" max="23" width="14.5703125" customWidth="1"/>
    <col min="24" max="24" width="13.85546875" customWidth="1"/>
    <col min="25" max="25" width="15.42578125" customWidth="1"/>
    <col min="26" max="26" width="15.140625" customWidth="1"/>
    <col min="27" max="27" width="14.5703125" customWidth="1"/>
    <col min="28" max="28" width="14" customWidth="1"/>
    <col min="29" max="29" width="14.42578125" customWidth="1"/>
    <col min="30" max="30" width="16" customWidth="1"/>
    <col min="31" max="32" width="15" customWidth="1"/>
    <col min="33" max="33" width="16.140625" customWidth="1"/>
    <col min="34" max="34" width="10.85546875" customWidth="1"/>
    <col min="35" max="35" width="14.42578125" customWidth="1"/>
    <col min="36" max="37" width="15" customWidth="1"/>
    <col min="38" max="38" width="13.140625" customWidth="1"/>
    <col min="39" max="72" width="21.28515625" customWidth="1"/>
    <col min="73" max="73" width="14.85546875" customWidth="1"/>
    <col min="74" max="74" width="11.7109375" customWidth="1"/>
    <col min="75" max="75" width="12.28515625" customWidth="1"/>
  </cols>
  <sheetData>
    <row r="1" spans="1:20" x14ac:dyDescent="0.25">
      <c r="A1" s="4">
        <v>1992</v>
      </c>
      <c r="B1" s="18" t="s">
        <v>77</v>
      </c>
      <c r="C1" s="18" t="s">
        <v>78</v>
      </c>
      <c r="D1" s="18" t="s">
        <v>79</v>
      </c>
      <c r="E1" s="18" t="s">
        <v>80</v>
      </c>
      <c r="F1" s="18" t="s">
        <v>81</v>
      </c>
      <c r="G1" s="18" t="s">
        <v>82</v>
      </c>
      <c r="H1" s="18" t="s">
        <v>83</v>
      </c>
      <c r="I1" s="18" t="s">
        <v>84</v>
      </c>
      <c r="J1" s="18" t="s">
        <v>85</v>
      </c>
      <c r="K1" s="18" t="s">
        <v>86</v>
      </c>
      <c r="L1" s="18" t="s">
        <v>87</v>
      </c>
      <c r="M1" s="22" t="s">
        <v>88</v>
      </c>
      <c r="O1" t="s">
        <v>446</v>
      </c>
      <c r="Q1" t="s">
        <v>90</v>
      </c>
      <c r="S1" t="s">
        <v>457</v>
      </c>
    </row>
    <row r="2" spans="1:20" ht="15.75" thickBot="1" x14ac:dyDescent="0.3">
      <c r="A2" s="7" t="s">
        <v>1504</v>
      </c>
      <c r="B2" s="9">
        <v>129</v>
      </c>
      <c r="C2" s="9">
        <v>70</v>
      </c>
      <c r="D2" s="9">
        <v>5</v>
      </c>
      <c r="E2" s="9">
        <v>3</v>
      </c>
      <c r="F2" s="9">
        <v>6</v>
      </c>
      <c r="G2" s="9">
        <v>1</v>
      </c>
      <c r="H2" s="9">
        <v>1</v>
      </c>
      <c r="I2" s="9">
        <v>1</v>
      </c>
      <c r="J2" s="9">
        <v>1</v>
      </c>
      <c r="K2" s="9">
        <v>1</v>
      </c>
      <c r="L2" s="9">
        <v>1</v>
      </c>
      <c r="M2" s="19">
        <v>1</v>
      </c>
      <c r="O2" s="3">
        <f>ROUND(SUM(B2:M2) * 2 / 3,0)+1</f>
        <v>148</v>
      </c>
    </row>
    <row r="3" spans="1:20" ht="15.75" thickBot="1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O3" s="3"/>
    </row>
    <row r="4" spans="1:20" x14ac:dyDescent="0.25">
      <c r="A4" s="4">
        <v>1996</v>
      </c>
      <c r="B4" s="18" t="s">
        <v>116</v>
      </c>
      <c r="C4" s="18" t="s">
        <v>117</v>
      </c>
      <c r="D4" s="18" t="s">
        <v>118</v>
      </c>
      <c r="E4" s="18" t="s">
        <v>119</v>
      </c>
      <c r="F4" s="18" t="s">
        <v>120</v>
      </c>
      <c r="G4" s="18" t="s">
        <v>121</v>
      </c>
      <c r="H4" s="18" t="s">
        <v>122</v>
      </c>
      <c r="I4" s="18" t="s">
        <v>123</v>
      </c>
      <c r="J4" s="18" t="s">
        <v>124</v>
      </c>
      <c r="K4" s="18" t="s">
        <v>125</v>
      </c>
      <c r="L4" s="18" t="s">
        <v>126</v>
      </c>
      <c r="M4" s="18" t="s">
        <v>127</v>
      </c>
      <c r="N4" s="22" t="s">
        <v>5</v>
      </c>
      <c r="O4" s="3"/>
      <c r="P4" t="s">
        <v>446</v>
      </c>
      <c r="R4" t="s">
        <v>129</v>
      </c>
      <c r="T4" t="s">
        <v>468</v>
      </c>
    </row>
    <row r="5" spans="1:20" ht="15.75" thickBot="1" x14ac:dyDescent="0.3">
      <c r="A5" s="7" t="s">
        <v>1505</v>
      </c>
      <c r="B5" s="9">
        <v>85</v>
      </c>
      <c r="C5" s="9">
        <v>10</v>
      </c>
      <c r="D5" s="9">
        <v>7</v>
      </c>
      <c r="E5" s="9">
        <v>2</v>
      </c>
      <c r="F5" s="9">
        <v>2</v>
      </c>
      <c r="G5" s="9">
        <v>1</v>
      </c>
      <c r="H5" s="9">
        <v>1</v>
      </c>
      <c r="I5" s="9">
        <v>1</v>
      </c>
      <c r="J5" s="9">
        <v>1</v>
      </c>
      <c r="K5" s="9">
        <v>1</v>
      </c>
      <c r="L5" s="9">
        <v>1</v>
      </c>
      <c r="M5" s="9">
        <v>1</v>
      </c>
      <c r="N5" s="19">
        <v>7</v>
      </c>
      <c r="O5" s="3"/>
      <c r="P5" s="3">
        <f>ROUND(SUM(B5:N5) * 2 / 3,0)+1</f>
        <v>81</v>
      </c>
    </row>
    <row r="6" spans="1:20" ht="15.75" thickBot="1" x14ac:dyDescent="0.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3"/>
      <c r="P6" s="3"/>
    </row>
    <row r="7" spans="1:20" x14ac:dyDescent="0.25">
      <c r="A7" s="4">
        <v>1994</v>
      </c>
      <c r="B7" s="18" t="s">
        <v>136</v>
      </c>
      <c r="C7" s="18" t="s">
        <v>137</v>
      </c>
      <c r="D7" s="22" t="s">
        <v>138</v>
      </c>
      <c r="F7" t="s">
        <v>446</v>
      </c>
      <c r="H7" t="s">
        <v>139</v>
      </c>
      <c r="J7" t="s">
        <v>470</v>
      </c>
      <c r="K7" s="13"/>
      <c r="L7" s="13"/>
      <c r="M7" s="13"/>
      <c r="N7" s="13"/>
      <c r="O7" s="3"/>
      <c r="P7" s="3"/>
    </row>
    <row r="8" spans="1:20" ht="15.75" thickBot="1" x14ac:dyDescent="0.3">
      <c r="A8" s="26" t="s">
        <v>1506</v>
      </c>
      <c r="B8" s="9">
        <v>27</v>
      </c>
      <c r="C8" s="9">
        <v>14</v>
      </c>
      <c r="D8" s="19">
        <v>14</v>
      </c>
      <c r="F8" s="3">
        <f>ROUND(SUM(B8:D8) * 2 / 3,0)+1</f>
        <v>38</v>
      </c>
      <c r="K8" s="13"/>
      <c r="L8" s="13"/>
      <c r="M8" s="13"/>
      <c r="N8" s="13"/>
      <c r="O8" s="3"/>
      <c r="P8" s="3"/>
    </row>
    <row r="9" spans="1:20" ht="15.75" thickBo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3"/>
      <c r="P9" s="3"/>
    </row>
    <row r="10" spans="1:20" x14ac:dyDescent="0.25">
      <c r="A10" s="4">
        <v>2001</v>
      </c>
      <c r="B10" s="18" t="s">
        <v>116</v>
      </c>
      <c r="C10" s="18" t="s">
        <v>365</v>
      </c>
      <c r="D10" s="18" t="s">
        <v>122</v>
      </c>
      <c r="E10" s="18" t="s">
        <v>117</v>
      </c>
      <c r="F10" s="18" t="s">
        <v>119</v>
      </c>
      <c r="G10" s="18" t="s">
        <v>123</v>
      </c>
      <c r="H10" s="18" t="s">
        <v>366</v>
      </c>
      <c r="I10" s="18" t="s">
        <v>84</v>
      </c>
      <c r="J10" s="18" t="s">
        <v>367</v>
      </c>
      <c r="K10" s="18" t="s">
        <v>259</v>
      </c>
      <c r="L10" s="22" t="s">
        <v>5</v>
      </c>
      <c r="N10" t="s">
        <v>446</v>
      </c>
      <c r="P10" t="s">
        <v>129</v>
      </c>
      <c r="R10" t="s">
        <v>468</v>
      </c>
    </row>
    <row r="11" spans="1:20" ht="15.75" thickBot="1" x14ac:dyDescent="0.3">
      <c r="A11" s="7" t="s">
        <v>1505</v>
      </c>
      <c r="B11" s="9">
        <v>86</v>
      </c>
      <c r="C11" s="9">
        <v>8</v>
      </c>
      <c r="D11" s="9">
        <v>3</v>
      </c>
      <c r="E11" s="9">
        <v>3</v>
      </c>
      <c r="F11" s="9">
        <v>2</v>
      </c>
      <c r="G11" s="9">
        <v>1</v>
      </c>
      <c r="H11" s="9">
        <v>1</v>
      </c>
      <c r="I11" s="9">
        <v>1</v>
      </c>
      <c r="J11" s="9">
        <v>1</v>
      </c>
      <c r="K11" s="9">
        <v>1</v>
      </c>
      <c r="L11" s="19">
        <v>12</v>
      </c>
      <c r="N11" s="3">
        <f>ROUND(SUM(B11:L11) * 2 / 3,0)+1</f>
        <v>80</v>
      </c>
    </row>
    <row r="12" spans="1:20" ht="15.75" thickBo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3"/>
      <c r="P12" s="3"/>
    </row>
    <row r="13" spans="1:20" x14ac:dyDescent="0.25">
      <c r="A13" s="4">
        <v>1998</v>
      </c>
      <c r="B13" s="18" t="s">
        <v>136</v>
      </c>
      <c r="C13" s="18" t="s">
        <v>137</v>
      </c>
      <c r="D13" s="22" t="s">
        <v>138</v>
      </c>
      <c r="F13" t="s">
        <v>446</v>
      </c>
      <c r="H13" s="35" t="s">
        <v>139</v>
      </c>
      <c r="J13" t="s">
        <v>470</v>
      </c>
      <c r="K13" s="13"/>
      <c r="L13" s="13"/>
      <c r="M13" s="13"/>
      <c r="N13" s="13"/>
      <c r="O13" s="3"/>
      <c r="P13" s="3"/>
    </row>
    <row r="14" spans="1:20" ht="15.75" thickBot="1" x14ac:dyDescent="0.3">
      <c r="A14" s="26" t="s">
        <v>1506</v>
      </c>
      <c r="B14" s="9">
        <v>31</v>
      </c>
      <c r="C14" s="9">
        <v>16</v>
      </c>
      <c r="D14" s="19">
        <v>8</v>
      </c>
      <c r="F14" s="3">
        <f>ROUND(SUM(B14:D14) * 2 / 3,0)+1</f>
        <v>38</v>
      </c>
      <c r="K14" s="13"/>
      <c r="L14" s="13"/>
      <c r="M14" s="13"/>
      <c r="N14" s="13"/>
      <c r="O14" s="3"/>
      <c r="P14" s="3"/>
    </row>
    <row r="15" spans="1:20" ht="15.75" thickBot="1" x14ac:dyDescent="0.3">
      <c r="A15" s="54"/>
      <c r="B15" s="13"/>
      <c r="C15" s="13"/>
      <c r="D15" s="13"/>
      <c r="K15" s="13"/>
      <c r="L15" s="13"/>
      <c r="M15" s="13"/>
      <c r="N15" s="13"/>
      <c r="O15" s="3"/>
      <c r="P15" s="3"/>
    </row>
    <row r="16" spans="1:20" x14ac:dyDescent="0.25">
      <c r="A16" s="55">
        <v>2002</v>
      </c>
      <c r="B16" s="18" t="s">
        <v>136</v>
      </c>
      <c r="C16" s="18" t="s">
        <v>515</v>
      </c>
      <c r="D16" s="22" t="s">
        <v>516</v>
      </c>
      <c r="F16" t="s">
        <v>446</v>
      </c>
      <c r="H16" t="s">
        <v>139</v>
      </c>
      <c r="J16" t="s">
        <v>470</v>
      </c>
      <c r="K16" s="13"/>
      <c r="L16" s="13"/>
      <c r="M16" s="13"/>
      <c r="N16" s="13"/>
      <c r="O16" s="3"/>
      <c r="P16" s="3"/>
    </row>
    <row r="17" spans="1:21" ht="15.75" thickBot="1" x14ac:dyDescent="0.3">
      <c r="A17" s="26" t="s">
        <v>1506</v>
      </c>
      <c r="B17" s="9">
        <v>24</v>
      </c>
      <c r="C17" s="9">
        <v>23</v>
      </c>
      <c r="D17" s="19">
        <v>8</v>
      </c>
      <c r="F17" s="3">
        <f>ROUND(SUM(B17:D17) * 2 / 3,0)+1</f>
        <v>38</v>
      </c>
      <c r="K17" s="13"/>
      <c r="L17" s="13"/>
      <c r="M17" s="13"/>
      <c r="N17" s="13"/>
      <c r="O17" s="3"/>
      <c r="P17" s="3"/>
    </row>
    <row r="18" spans="1:21" ht="15.75" thickBot="1" x14ac:dyDescent="0.3">
      <c r="A18" s="68"/>
      <c r="B18" s="67"/>
      <c r="C18" s="67"/>
      <c r="D18" s="69"/>
      <c r="F18" s="3"/>
      <c r="K18" s="13"/>
      <c r="L18" s="13"/>
      <c r="M18" s="13"/>
      <c r="N18" s="13"/>
      <c r="O18" s="3"/>
      <c r="P18" s="3"/>
    </row>
    <row r="19" spans="1:21" x14ac:dyDescent="0.25">
      <c r="A19" s="4">
        <v>2006</v>
      </c>
      <c r="B19" s="21" t="s">
        <v>116</v>
      </c>
      <c r="C19" s="21" t="s">
        <v>260</v>
      </c>
      <c r="D19" s="21" t="s">
        <v>122</v>
      </c>
      <c r="E19" s="21" t="s">
        <v>119</v>
      </c>
      <c r="F19" s="21" t="s">
        <v>84</v>
      </c>
      <c r="G19" s="21" t="s">
        <v>366</v>
      </c>
      <c r="H19" s="21" t="s">
        <v>45</v>
      </c>
      <c r="I19" s="18" t="s">
        <v>125</v>
      </c>
      <c r="J19" s="18" t="s">
        <v>711</v>
      </c>
      <c r="K19" s="18" t="s">
        <v>712</v>
      </c>
      <c r="L19" s="18" t="s">
        <v>124</v>
      </c>
      <c r="M19" s="18" t="s">
        <v>123</v>
      </c>
      <c r="N19" s="18" t="s">
        <v>367</v>
      </c>
      <c r="O19" s="22" t="s">
        <v>5</v>
      </c>
      <c r="Q19" t="s">
        <v>446</v>
      </c>
      <c r="S19" t="s">
        <v>129</v>
      </c>
      <c r="U19" t="s">
        <v>468</v>
      </c>
    </row>
    <row r="20" spans="1:21" ht="15.75" thickBot="1" x14ac:dyDescent="0.3">
      <c r="A20" s="7" t="s">
        <v>1505</v>
      </c>
      <c r="B20" s="9">
        <v>82</v>
      </c>
      <c r="C20" s="9">
        <v>8</v>
      </c>
      <c r="D20" s="9">
        <v>3</v>
      </c>
      <c r="E20" s="9">
        <v>2</v>
      </c>
      <c r="F20" s="9">
        <v>2</v>
      </c>
      <c r="G20" s="9">
        <v>1</v>
      </c>
      <c r="H20" s="9">
        <v>1</v>
      </c>
      <c r="I20" s="9">
        <v>8</v>
      </c>
      <c r="J20" s="9">
        <v>4</v>
      </c>
      <c r="K20" s="9">
        <v>2</v>
      </c>
      <c r="L20" s="9">
        <v>1</v>
      </c>
      <c r="M20" s="9">
        <v>1</v>
      </c>
      <c r="N20" s="9">
        <v>1</v>
      </c>
      <c r="O20" s="19">
        <v>4</v>
      </c>
      <c r="Q20" s="3">
        <f>ROUND(SUM(B20:O20) * 2 / 3,0)+1</f>
        <v>81</v>
      </c>
    </row>
    <row r="21" spans="1:21" ht="15.75" thickBot="1" x14ac:dyDescent="0.3">
      <c r="A21" s="70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21" x14ac:dyDescent="0.25">
      <c r="A22" s="4">
        <v>2006</v>
      </c>
      <c r="B22" s="18" t="s">
        <v>515</v>
      </c>
      <c r="C22" s="18" t="s">
        <v>136</v>
      </c>
      <c r="D22" s="18" t="s">
        <v>137</v>
      </c>
      <c r="E22" s="22" t="s">
        <v>714</v>
      </c>
      <c r="G22" t="s">
        <v>446</v>
      </c>
      <c r="I22" t="s">
        <v>139</v>
      </c>
      <c r="K22" t="s">
        <v>470</v>
      </c>
      <c r="L22" s="13"/>
      <c r="M22" s="13"/>
      <c r="N22" s="13"/>
      <c r="O22" s="13"/>
    </row>
    <row r="23" spans="1:21" ht="15.75" thickBot="1" x14ac:dyDescent="0.3">
      <c r="A23" s="7" t="s">
        <v>1506</v>
      </c>
      <c r="B23" s="9">
        <v>23</v>
      </c>
      <c r="C23" s="9">
        <v>20</v>
      </c>
      <c r="D23" s="9">
        <v>11</v>
      </c>
      <c r="E23" s="19">
        <v>1</v>
      </c>
      <c r="G23" s="3">
        <f>ROUND(SUM(B23:E23) * 2 / 3,0)+1</f>
        <v>38</v>
      </c>
      <c r="L23" s="13"/>
      <c r="M23" s="13"/>
      <c r="N23" s="13"/>
      <c r="O23" s="13"/>
    </row>
    <row r="24" spans="1:21" ht="15.75" thickBot="1" x14ac:dyDescent="0.3">
      <c r="A24" s="66"/>
      <c r="B24" s="67"/>
      <c r="C24" s="67"/>
      <c r="D24" s="67"/>
      <c r="E24" s="69"/>
      <c r="G24" s="3"/>
      <c r="L24" s="13"/>
      <c r="M24" s="13"/>
      <c r="N24" s="13"/>
      <c r="O24" s="13"/>
    </row>
    <row r="25" spans="1:21" x14ac:dyDescent="0.25">
      <c r="A25" s="4">
        <v>2008</v>
      </c>
      <c r="B25" s="18" t="s">
        <v>77</v>
      </c>
      <c r="C25" s="18" t="s">
        <v>78</v>
      </c>
      <c r="D25" s="18" t="s">
        <v>81</v>
      </c>
      <c r="E25" s="18" t="s">
        <v>857</v>
      </c>
      <c r="F25" s="22" t="s">
        <v>79</v>
      </c>
      <c r="H25" t="s">
        <v>446</v>
      </c>
      <c r="J25" t="s">
        <v>90</v>
      </c>
      <c r="L25" t="s">
        <v>457</v>
      </c>
      <c r="M25" s="13"/>
      <c r="N25" s="13"/>
      <c r="O25" s="13"/>
    </row>
    <row r="26" spans="1:21" ht="15.75" thickBot="1" x14ac:dyDescent="0.3">
      <c r="A26" s="7" t="s">
        <v>1504</v>
      </c>
      <c r="B26" s="9">
        <v>191</v>
      </c>
      <c r="C26" s="9">
        <v>16</v>
      </c>
      <c r="D26" s="9">
        <v>8</v>
      </c>
      <c r="E26" s="9">
        <v>3</v>
      </c>
      <c r="F26" s="19">
        <v>2</v>
      </c>
      <c r="H26" s="3">
        <f>ROUND(SUM(B26:F26) * 2 / 3,0)+1</f>
        <v>148</v>
      </c>
      <c r="M26" s="13"/>
      <c r="N26" s="13"/>
      <c r="O26" s="13"/>
    </row>
    <row r="27" spans="1:21" ht="15.75" thickBot="1" x14ac:dyDescent="0.3">
      <c r="M27" s="13"/>
      <c r="N27" s="13"/>
      <c r="O27" s="13"/>
    </row>
    <row r="28" spans="1:21" x14ac:dyDescent="0.25">
      <c r="A28" s="4">
        <v>2012</v>
      </c>
      <c r="B28" s="18" t="s">
        <v>77</v>
      </c>
      <c r="C28" s="18" t="s">
        <v>78</v>
      </c>
      <c r="D28" s="18" t="s">
        <v>858</v>
      </c>
      <c r="E28" s="18" t="s">
        <v>81</v>
      </c>
      <c r="F28" s="22" t="s">
        <v>79</v>
      </c>
      <c r="H28" t="s">
        <v>446</v>
      </c>
      <c r="J28" t="s">
        <v>90</v>
      </c>
      <c r="L28" t="s">
        <v>457</v>
      </c>
      <c r="M28" s="13"/>
      <c r="N28" s="13"/>
      <c r="O28" s="13"/>
    </row>
    <row r="29" spans="1:21" ht="15.75" thickBot="1" x14ac:dyDescent="0.3">
      <c r="A29" s="7" t="s">
        <v>1504</v>
      </c>
      <c r="B29" s="9">
        <v>175</v>
      </c>
      <c r="C29" s="9">
        <v>32</v>
      </c>
      <c r="D29" s="9">
        <v>8</v>
      </c>
      <c r="E29" s="9">
        <v>3</v>
      </c>
      <c r="F29" s="19">
        <v>2</v>
      </c>
      <c r="H29" s="3">
        <f>ROUND(SUM(B29:F29) * 2 / 3,0)+1</f>
        <v>148</v>
      </c>
      <c r="M29" s="13"/>
      <c r="N29" s="13"/>
      <c r="O29" s="13"/>
    </row>
    <row r="30" spans="1:21" ht="15.75" thickBot="1" x14ac:dyDescent="0.3">
      <c r="A30" s="70"/>
      <c r="B30" s="17"/>
      <c r="C30" s="17"/>
      <c r="D30" s="17"/>
      <c r="E30" s="17"/>
      <c r="F30" s="17"/>
      <c r="G30" s="3"/>
      <c r="L30" s="13"/>
      <c r="M30" s="13"/>
      <c r="N30" s="13"/>
      <c r="O30" s="13"/>
    </row>
    <row r="31" spans="1:21" x14ac:dyDescent="0.25">
      <c r="A31" s="4">
        <v>2011</v>
      </c>
      <c r="B31" s="21" t="s">
        <v>116</v>
      </c>
      <c r="C31" s="21" t="s">
        <v>260</v>
      </c>
      <c r="D31" s="21" t="s">
        <v>119</v>
      </c>
      <c r="E31" s="18" t="s">
        <v>84</v>
      </c>
      <c r="F31" s="22" t="s">
        <v>928</v>
      </c>
      <c r="H31" t="s">
        <v>446</v>
      </c>
      <c r="J31" t="s">
        <v>129</v>
      </c>
      <c r="L31" t="s">
        <v>468</v>
      </c>
      <c r="M31" s="13"/>
      <c r="N31" s="13"/>
      <c r="O31" s="13"/>
    </row>
    <row r="32" spans="1:21" ht="15.75" thickBot="1" x14ac:dyDescent="0.3">
      <c r="A32" s="7" t="s">
        <v>1505</v>
      </c>
      <c r="B32" s="9">
        <v>108</v>
      </c>
      <c r="C32" s="9">
        <v>3</v>
      </c>
      <c r="D32" s="9">
        <v>1</v>
      </c>
      <c r="E32" s="9">
        <v>1</v>
      </c>
      <c r="F32" s="19">
        <v>1</v>
      </c>
      <c r="H32" s="3">
        <f>ROUND(SUM(B32:F32) * 2 / 3,0)+1</f>
        <v>77</v>
      </c>
      <c r="M32" s="13"/>
      <c r="N32" s="13"/>
      <c r="O32" s="13"/>
    </row>
    <row r="33" spans="1:26" ht="15.75" thickBot="1" x14ac:dyDescent="0.3">
      <c r="A33" s="70"/>
      <c r="B33" s="17"/>
      <c r="C33" s="17"/>
      <c r="D33" s="17"/>
      <c r="E33" s="17"/>
      <c r="F33" s="17"/>
      <c r="G33" s="3"/>
      <c r="L33" s="13"/>
      <c r="M33" s="13"/>
      <c r="N33" s="13"/>
      <c r="O33" s="13"/>
    </row>
    <row r="34" spans="1:26" x14ac:dyDescent="0.25">
      <c r="A34" s="4">
        <v>2010</v>
      </c>
      <c r="B34" s="18" t="s">
        <v>137</v>
      </c>
      <c r="C34" s="18" t="s">
        <v>136</v>
      </c>
      <c r="D34" s="18" t="s">
        <v>929</v>
      </c>
      <c r="E34" s="22" t="s">
        <v>930</v>
      </c>
      <c r="G34" t="s">
        <v>446</v>
      </c>
      <c r="I34" t="s">
        <v>139</v>
      </c>
      <c r="K34" t="s">
        <v>470</v>
      </c>
      <c r="L34" s="13"/>
      <c r="M34" s="13"/>
      <c r="N34" s="13"/>
      <c r="O34" s="13"/>
    </row>
    <row r="35" spans="1:26" ht="15.75" thickBot="1" x14ac:dyDescent="0.3">
      <c r="A35" s="7" t="s">
        <v>1506</v>
      </c>
      <c r="B35" s="9">
        <v>26</v>
      </c>
      <c r="C35" s="9">
        <v>21</v>
      </c>
      <c r="D35" s="9">
        <v>7</v>
      </c>
      <c r="E35" s="19">
        <v>1</v>
      </c>
      <c r="G35" s="3">
        <f>ROUND(SUM(B35:E35) * 2 / 3,0)+1</f>
        <v>38</v>
      </c>
      <c r="L35" s="13"/>
      <c r="M35" s="13"/>
      <c r="N35" s="13"/>
      <c r="O35" s="13"/>
    </row>
    <row r="36" spans="1:26" ht="15.75" thickBot="1" x14ac:dyDescent="0.3">
      <c r="A36" s="70"/>
      <c r="B36" s="17"/>
      <c r="C36" s="17"/>
      <c r="D36" s="17"/>
      <c r="E36" s="17"/>
      <c r="F36" s="17"/>
      <c r="G36" s="3"/>
      <c r="L36" s="13"/>
      <c r="M36" s="13"/>
      <c r="N36" s="13"/>
      <c r="O36" s="13"/>
    </row>
    <row r="37" spans="1:26" x14ac:dyDescent="0.25">
      <c r="A37" s="4">
        <v>2017</v>
      </c>
      <c r="B37" s="18" t="s">
        <v>77</v>
      </c>
      <c r="C37" s="18" t="s">
        <v>78</v>
      </c>
      <c r="D37" s="18" t="s">
        <v>858</v>
      </c>
      <c r="E37" s="18" t="s">
        <v>1166</v>
      </c>
      <c r="F37" s="22" t="s">
        <v>1167</v>
      </c>
      <c r="G37" t="s">
        <v>12</v>
      </c>
      <c r="H37" t="s">
        <v>446</v>
      </c>
      <c r="J37" t="s">
        <v>1168</v>
      </c>
      <c r="L37" t="s">
        <v>457</v>
      </c>
      <c r="M37" s="13"/>
      <c r="N37" s="13"/>
      <c r="O37" s="13"/>
    </row>
    <row r="38" spans="1:26" ht="15.75" thickBot="1" x14ac:dyDescent="0.3">
      <c r="A38" s="7" t="s">
        <v>1504</v>
      </c>
      <c r="B38" s="9">
        <v>150</v>
      </c>
      <c r="C38" s="9">
        <v>51</v>
      </c>
      <c r="D38" s="9">
        <v>16</v>
      </c>
      <c r="E38" s="9">
        <v>2</v>
      </c>
      <c r="F38" s="19">
        <v>1</v>
      </c>
      <c r="H38" s="3">
        <f>ROUND(SUM(B38:F38) * 2 / 3,0)+1</f>
        <v>148</v>
      </c>
      <c r="M38" s="13"/>
      <c r="N38" s="13"/>
      <c r="O38" s="13"/>
    </row>
    <row r="39" spans="1:26" ht="15.75" thickBot="1" x14ac:dyDescent="0.3">
      <c r="A39" s="70"/>
      <c r="B39" s="13"/>
      <c r="C39" s="13"/>
      <c r="D39" s="13"/>
      <c r="E39" s="13"/>
      <c r="F39" s="13"/>
      <c r="H39" s="3"/>
      <c r="M39" s="13"/>
      <c r="N39" s="13"/>
      <c r="O39" s="13"/>
    </row>
    <row r="40" spans="1:26" x14ac:dyDescent="0.25">
      <c r="A40" s="4">
        <v>2014</v>
      </c>
      <c r="B40" s="18" t="s">
        <v>1203</v>
      </c>
      <c r="C40" s="18" t="s">
        <v>1204</v>
      </c>
      <c r="D40" s="18" t="s">
        <v>1205</v>
      </c>
      <c r="E40" s="22" t="s">
        <v>1206</v>
      </c>
      <c r="F40" t="s">
        <v>12</v>
      </c>
      <c r="G40" t="s">
        <v>446</v>
      </c>
      <c r="I40" t="s">
        <v>1207</v>
      </c>
      <c r="K40" t="s">
        <v>470</v>
      </c>
      <c r="M40" s="13"/>
      <c r="N40" s="13"/>
      <c r="O40" s="13"/>
    </row>
    <row r="41" spans="1:26" ht="15.75" thickBot="1" x14ac:dyDescent="0.3">
      <c r="A41" s="7" t="s">
        <v>1506</v>
      </c>
      <c r="B41" s="9">
        <v>33</v>
      </c>
      <c r="C41" s="9">
        <v>16</v>
      </c>
      <c r="D41" s="9">
        <v>5</v>
      </c>
      <c r="E41" s="19">
        <v>1</v>
      </c>
      <c r="G41" s="3">
        <f>ROUND(SUM(B41:E41) * 2 / 3,0)+1</f>
        <v>38</v>
      </c>
      <c r="M41" s="13"/>
      <c r="N41" s="13"/>
      <c r="O41" s="13"/>
    </row>
    <row r="42" spans="1:26" s="73" customFormat="1" ht="15.75" thickBot="1" x14ac:dyDescent="0.3">
      <c r="A42" s="71"/>
      <c r="B42" s="72"/>
      <c r="C42" s="72"/>
      <c r="D42" s="72"/>
      <c r="E42" s="72"/>
      <c r="F42" s="72"/>
      <c r="H42" s="74"/>
      <c r="M42" s="72"/>
      <c r="N42" s="72"/>
      <c r="O42" s="72"/>
    </row>
    <row r="43" spans="1:26" x14ac:dyDescent="0.25">
      <c r="A43" s="75">
        <v>1994</v>
      </c>
      <c r="B43" s="64" t="s">
        <v>529</v>
      </c>
      <c r="C43" s="64" t="s">
        <v>1</v>
      </c>
      <c r="D43" s="64" t="s">
        <v>526</v>
      </c>
      <c r="E43" s="64" t="s">
        <v>522</v>
      </c>
      <c r="F43" s="64" t="s">
        <v>57</v>
      </c>
      <c r="G43" s="64" t="s">
        <v>0</v>
      </c>
      <c r="H43" s="65" t="s">
        <v>523</v>
      </c>
      <c r="I43" s="60"/>
      <c r="J43" s="2" t="s">
        <v>196</v>
      </c>
      <c r="K43" s="3"/>
      <c r="L43" s="35" t="s">
        <v>444</v>
      </c>
      <c r="M43" s="3"/>
      <c r="N43" s="36" t="s">
        <v>445</v>
      </c>
    </row>
    <row r="44" spans="1:26" ht="15.75" thickBot="1" x14ac:dyDescent="0.3">
      <c r="A44" s="77" t="s">
        <v>44</v>
      </c>
      <c r="B44" s="9">
        <v>5</v>
      </c>
      <c r="C44" s="9">
        <v>9</v>
      </c>
      <c r="D44" s="9">
        <v>2</v>
      </c>
      <c r="E44" s="9">
        <v>252</v>
      </c>
      <c r="F44" s="9">
        <v>7</v>
      </c>
      <c r="G44" s="9">
        <v>82</v>
      </c>
      <c r="H44" s="19">
        <v>43</v>
      </c>
      <c r="I44" s="17"/>
      <c r="J44" s="3">
        <f>ROUND(SUM(B44:H44) * 0.5,0)+1</f>
        <v>201</v>
      </c>
      <c r="K44" s="16"/>
      <c r="L44" s="3"/>
      <c r="M44" s="3"/>
      <c r="N44" s="3"/>
    </row>
    <row r="45" spans="1:26" ht="15.75" thickBot="1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4"/>
      <c r="V45" s="14"/>
      <c r="W45" s="14"/>
      <c r="X45" s="14"/>
      <c r="Y45" s="1"/>
      <c r="Z45" s="1"/>
    </row>
    <row r="46" spans="1:26" x14ac:dyDescent="0.25">
      <c r="A46" s="4">
        <v>1994</v>
      </c>
      <c r="B46" s="18" t="s">
        <v>340</v>
      </c>
      <c r="C46" s="18" t="s">
        <v>341</v>
      </c>
      <c r="D46" s="18" t="s">
        <v>2</v>
      </c>
      <c r="E46" s="13"/>
      <c r="F46" t="s">
        <v>446</v>
      </c>
      <c r="G46" s="13"/>
      <c r="H46" s="17" t="s">
        <v>447</v>
      </c>
      <c r="I46" s="17"/>
      <c r="J46" s="13" t="s">
        <v>448</v>
      </c>
      <c r="K46" s="13"/>
      <c r="L46" s="13"/>
      <c r="M46" s="13"/>
      <c r="N46" s="13"/>
      <c r="O46" s="13"/>
      <c r="P46" s="13"/>
      <c r="Q46" s="13"/>
      <c r="R46" s="14"/>
      <c r="S46" s="14"/>
      <c r="T46" s="14"/>
      <c r="U46" s="14"/>
      <c r="V46" s="1"/>
      <c r="W46" s="1"/>
    </row>
    <row r="47" spans="1:26" ht="15.75" thickBot="1" x14ac:dyDescent="0.3">
      <c r="A47" s="77" t="s">
        <v>6</v>
      </c>
      <c r="B47" s="9">
        <v>129</v>
      </c>
      <c r="C47" s="9">
        <v>112</v>
      </c>
      <c r="D47" s="9">
        <v>9</v>
      </c>
      <c r="E47" s="13"/>
      <c r="F47" s="3">
        <f>ROUND(SUM(B47:D47) * 2 / 3,0)+1</f>
        <v>168</v>
      </c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4"/>
      <c r="S47" s="14"/>
      <c r="T47" s="14"/>
      <c r="U47" s="14"/>
      <c r="V47" s="1"/>
      <c r="W47" s="1"/>
    </row>
    <row r="48" spans="1:26" ht="15.75" thickBot="1" x14ac:dyDescent="0.3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5"/>
      <c r="T48" s="14"/>
      <c r="U48" s="14"/>
      <c r="V48" s="14"/>
      <c r="W48" s="1"/>
      <c r="X48" s="1"/>
    </row>
    <row r="49" spans="1:23" x14ac:dyDescent="0.25">
      <c r="A49" s="4">
        <v>1995</v>
      </c>
      <c r="B49" s="5" t="s">
        <v>3</v>
      </c>
      <c r="C49" s="5" t="s">
        <v>4</v>
      </c>
      <c r="E49" s="20" t="s">
        <v>446</v>
      </c>
      <c r="G49" t="s">
        <v>449</v>
      </c>
      <c r="I49" t="s">
        <v>485</v>
      </c>
    </row>
    <row r="50" spans="1:23" ht="15.75" thickBot="1" x14ac:dyDescent="0.3">
      <c r="A50" s="77" t="s">
        <v>43</v>
      </c>
      <c r="B50" s="9">
        <v>118</v>
      </c>
      <c r="C50" s="9">
        <v>2</v>
      </c>
      <c r="E50" s="3">
        <f>ROUND(SUM(A50:C50) * 2 / 3,0)+1</f>
        <v>81</v>
      </c>
    </row>
    <row r="51" spans="1:23" ht="15.75" thickBot="1" x14ac:dyDescent="0.3">
      <c r="A51" s="13"/>
      <c r="B51" s="13"/>
      <c r="C51" s="13"/>
      <c r="D51" s="13"/>
      <c r="E51" s="13"/>
      <c r="F51" s="13"/>
      <c r="G51" s="13"/>
      <c r="H51" s="13"/>
    </row>
    <row r="52" spans="1:23" x14ac:dyDescent="0.25">
      <c r="A52" s="4">
        <v>1994</v>
      </c>
      <c r="B52" s="5" t="s">
        <v>8</v>
      </c>
      <c r="C52" s="5" t="s">
        <v>9</v>
      </c>
      <c r="D52" s="2"/>
      <c r="E52" t="s">
        <v>196</v>
      </c>
      <c r="F52" s="2"/>
      <c r="G52" s="28" t="s">
        <v>10</v>
      </c>
      <c r="H52" s="2"/>
      <c r="I52" s="27" t="s">
        <v>11</v>
      </c>
      <c r="J52" s="3"/>
      <c r="L52" s="3"/>
    </row>
    <row r="53" spans="1:23" ht="15.75" thickBot="1" x14ac:dyDescent="0.3">
      <c r="A53" s="77" t="s">
        <v>7</v>
      </c>
      <c r="B53" s="8">
        <v>27</v>
      </c>
      <c r="C53" s="8">
        <v>13</v>
      </c>
      <c r="D53" s="2"/>
      <c r="E53" s="3">
        <f>ROUND(SUM(B53:C53) * 0.5,0)+1</f>
        <v>21</v>
      </c>
      <c r="F53" s="2"/>
      <c r="G53" s="2"/>
      <c r="H53" s="2"/>
    </row>
    <row r="54" spans="1:23" ht="15.75" thickBot="1" x14ac:dyDescent="0.3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23" x14ac:dyDescent="0.25">
      <c r="A55" s="4">
        <v>1994</v>
      </c>
      <c r="B55" s="5" t="s">
        <v>14</v>
      </c>
      <c r="C55" s="5" t="s">
        <v>15</v>
      </c>
      <c r="D55" s="5" t="s">
        <v>16</v>
      </c>
      <c r="E55" s="5" t="s">
        <v>17</v>
      </c>
      <c r="F55" s="5" t="s">
        <v>18</v>
      </c>
      <c r="G55" s="2"/>
      <c r="H55" t="s">
        <v>196</v>
      </c>
      <c r="J55" t="s">
        <v>19</v>
      </c>
      <c r="L55" t="s">
        <v>20</v>
      </c>
    </row>
    <row r="56" spans="1:23" ht="15.75" thickBot="1" x14ac:dyDescent="0.3">
      <c r="A56" s="7" t="s">
        <v>13</v>
      </c>
      <c r="B56" s="8">
        <v>53</v>
      </c>
      <c r="C56" s="8">
        <v>15</v>
      </c>
      <c r="D56" s="8">
        <v>2</v>
      </c>
      <c r="E56" s="8">
        <v>1</v>
      </c>
      <c r="F56" s="8">
        <v>1</v>
      </c>
      <c r="G56" s="2"/>
      <c r="H56" s="3">
        <f>ROUND(SUM(B56:F56) * 0.5,0)+1</f>
        <v>37</v>
      </c>
    </row>
    <row r="57" spans="1:23" ht="15.75" thickBot="1" x14ac:dyDescent="0.3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23" x14ac:dyDescent="0.25">
      <c r="A58" s="4">
        <v>1993</v>
      </c>
      <c r="B58" s="18" t="s">
        <v>22</v>
      </c>
      <c r="C58" s="13"/>
      <c r="D58" t="s">
        <v>196</v>
      </c>
      <c r="E58" s="13"/>
      <c r="F58" s="13" t="s">
        <v>24</v>
      </c>
      <c r="H58" t="s">
        <v>452</v>
      </c>
    </row>
    <row r="59" spans="1:23" ht="15.75" thickBot="1" x14ac:dyDescent="0.3">
      <c r="A59" s="7" t="s">
        <v>21</v>
      </c>
      <c r="B59" s="9">
        <v>65</v>
      </c>
      <c r="C59" s="13"/>
      <c r="D59" s="3">
        <f>ROUND(SUM(B59) * 0.5,0)+1</f>
        <v>34</v>
      </c>
      <c r="E59" s="13"/>
      <c r="F59" s="13"/>
    </row>
    <row r="60" spans="1:23" ht="15.75" thickBot="1" x14ac:dyDescent="0.3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1:23" x14ac:dyDescent="0.25">
      <c r="A61" s="4">
        <v>1993</v>
      </c>
      <c r="B61" s="23" t="s">
        <v>33</v>
      </c>
      <c r="C61" s="23" t="s">
        <v>32</v>
      </c>
      <c r="D61" s="23" t="s">
        <v>31</v>
      </c>
      <c r="E61" s="23" t="s">
        <v>30</v>
      </c>
      <c r="F61" s="23" t="s">
        <v>29</v>
      </c>
      <c r="G61" s="23" t="s">
        <v>28</v>
      </c>
      <c r="H61" s="23" t="s">
        <v>34</v>
      </c>
      <c r="I61" s="23" t="s">
        <v>27</v>
      </c>
      <c r="J61" s="23" t="s">
        <v>35</v>
      </c>
      <c r="K61" s="5" t="s">
        <v>36</v>
      </c>
      <c r="L61" s="5" t="s">
        <v>37</v>
      </c>
      <c r="M61" s="5" t="s">
        <v>38</v>
      </c>
      <c r="N61" s="5" t="s">
        <v>39</v>
      </c>
      <c r="O61" s="5" t="s">
        <v>40</v>
      </c>
      <c r="P61" s="5" t="s">
        <v>25</v>
      </c>
      <c r="Q61" s="6" t="s">
        <v>26</v>
      </c>
      <c r="S61" t="s">
        <v>196</v>
      </c>
      <c r="U61" t="s">
        <v>42</v>
      </c>
      <c r="W61" t="s">
        <v>450</v>
      </c>
    </row>
    <row r="62" spans="1:23" ht="15.75" thickBot="1" x14ac:dyDescent="0.3">
      <c r="A62" s="79" t="s">
        <v>41</v>
      </c>
      <c r="B62" s="8">
        <v>47</v>
      </c>
      <c r="C62" s="8">
        <v>8</v>
      </c>
      <c r="D62" s="8">
        <v>7</v>
      </c>
      <c r="E62" s="8">
        <v>5</v>
      </c>
      <c r="F62" s="8">
        <v>2</v>
      </c>
      <c r="G62" s="8">
        <v>2</v>
      </c>
      <c r="H62" s="8">
        <v>2</v>
      </c>
      <c r="I62" s="8">
        <v>1</v>
      </c>
      <c r="J62" s="8">
        <v>1</v>
      </c>
      <c r="K62" s="8">
        <v>15</v>
      </c>
      <c r="L62" s="8">
        <v>13</v>
      </c>
      <c r="M62" s="8">
        <v>2</v>
      </c>
      <c r="N62" s="8">
        <v>8</v>
      </c>
      <c r="O62" s="8">
        <v>11</v>
      </c>
      <c r="P62" s="9">
        <v>10</v>
      </c>
      <c r="Q62" s="19">
        <v>4</v>
      </c>
      <c r="S62" s="3">
        <f>ROUND(SUM(B62:Q62) * 0.5,0)+1</f>
        <v>70</v>
      </c>
    </row>
    <row r="63" spans="1:23" ht="15.75" thickBot="1" x14ac:dyDescent="0.3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3"/>
      <c r="Q63" s="13"/>
    </row>
    <row r="64" spans="1:23" ht="15.75" customHeight="1" x14ac:dyDescent="0.25">
      <c r="A64" s="4">
        <v>1993</v>
      </c>
      <c r="B64" s="5" t="s">
        <v>45</v>
      </c>
      <c r="C64" s="5" t="s">
        <v>70</v>
      </c>
      <c r="D64" s="5" t="s">
        <v>71</v>
      </c>
      <c r="E64" s="5" t="s">
        <v>72</v>
      </c>
      <c r="F64" s="5" t="s">
        <v>73</v>
      </c>
      <c r="G64" s="5" t="s">
        <v>74</v>
      </c>
      <c r="H64" s="5" t="s">
        <v>75</v>
      </c>
      <c r="I64" s="5" t="s">
        <v>76</v>
      </c>
      <c r="J64" s="10" t="s">
        <v>46</v>
      </c>
      <c r="K64" s="2"/>
      <c r="L64" s="28" t="s">
        <v>473</v>
      </c>
      <c r="M64" s="2"/>
      <c r="N64" s="28" t="s">
        <v>47</v>
      </c>
      <c r="O64" s="2" t="s">
        <v>451</v>
      </c>
      <c r="P64" s="13" t="s">
        <v>451</v>
      </c>
      <c r="Q64" s="13"/>
    </row>
    <row r="65" spans="1:17" ht="15.75" thickBot="1" x14ac:dyDescent="0.3">
      <c r="A65" s="7" t="s">
        <v>618</v>
      </c>
      <c r="B65" s="11">
        <v>28</v>
      </c>
      <c r="C65" s="11">
        <v>4</v>
      </c>
      <c r="D65" s="11">
        <v>2</v>
      </c>
      <c r="E65" s="11">
        <v>2</v>
      </c>
      <c r="F65" s="11">
        <v>2</v>
      </c>
      <c r="G65" s="11">
        <v>1</v>
      </c>
      <c r="H65" s="11">
        <v>1</v>
      </c>
      <c r="I65" s="11">
        <v>1</v>
      </c>
      <c r="J65" s="12">
        <v>1</v>
      </c>
      <c r="K65" s="2"/>
      <c r="L65" s="3">
        <f>ROUND(SUM(B65:J65) * 2 / 3,0)+1</f>
        <v>29</v>
      </c>
      <c r="M65" s="2"/>
      <c r="N65" s="2"/>
      <c r="O65" s="2"/>
      <c r="P65" s="13"/>
      <c r="Q65" s="13"/>
    </row>
    <row r="66" spans="1:17" ht="15.75" thickBot="1" x14ac:dyDescent="0.3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3"/>
      <c r="Q66" s="13"/>
    </row>
    <row r="67" spans="1:17" x14ac:dyDescent="0.25">
      <c r="A67" s="4">
        <v>1996</v>
      </c>
      <c r="B67" s="5" t="s">
        <v>322</v>
      </c>
      <c r="C67" s="5" t="s">
        <v>349</v>
      </c>
      <c r="D67" s="49" t="s">
        <v>5</v>
      </c>
      <c r="E67" s="2"/>
      <c r="F67" s="28" t="s">
        <v>473</v>
      </c>
      <c r="G67" s="2"/>
      <c r="H67" s="28" t="s">
        <v>47</v>
      </c>
      <c r="I67" s="2" t="s">
        <v>451</v>
      </c>
      <c r="J67" s="13" t="s">
        <v>451</v>
      </c>
      <c r="K67" s="2"/>
      <c r="L67" s="2"/>
      <c r="M67" s="2"/>
      <c r="N67" s="2"/>
      <c r="O67" s="2"/>
      <c r="P67" s="13"/>
      <c r="Q67" s="13"/>
    </row>
    <row r="68" spans="1:17" ht="15.75" thickBot="1" x14ac:dyDescent="0.3">
      <c r="A68" s="7" t="s">
        <v>618</v>
      </c>
      <c r="B68" s="47">
        <v>36</v>
      </c>
      <c r="C68" s="47">
        <v>3</v>
      </c>
      <c r="D68" s="48">
        <v>4</v>
      </c>
      <c r="E68" s="2"/>
      <c r="F68" s="3">
        <f>ROUND(SUM(B68:D68) * 2 / 3,0)+1</f>
        <v>30</v>
      </c>
      <c r="G68" s="2"/>
      <c r="H68" s="2"/>
      <c r="I68" s="2"/>
      <c r="J68" s="2"/>
      <c r="K68" s="2"/>
      <c r="L68" s="2"/>
      <c r="M68" s="2"/>
      <c r="N68" s="2"/>
      <c r="O68" s="2"/>
      <c r="P68" s="13"/>
      <c r="Q68" s="13"/>
    </row>
    <row r="69" spans="1:17" ht="15.75" thickBot="1" x14ac:dyDescent="0.3">
      <c r="A69" s="13"/>
      <c r="B69" s="2"/>
      <c r="C69" s="2"/>
      <c r="D69" s="2"/>
      <c r="E69" s="2"/>
      <c r="F69" s="3"/>
      <c r="G69" s="2"/>
      <c r="H69" s="2"/>
      <c r="I69" s="2"/>
      <c r="J69" s="2"/>
      <c r="K69" s="2"/>
      <c r="L69" s="2"/>
      <c r="M69" s="2"/>
      <c r="N69" s="2"/>
      <c r="O69" s="2"/>
      <c r="P69" s="13"/>
      <c r="Q69" s="13"/>
    </row>
    <row r="70" spans="1:17" ht="16.5" customHeight="1" x14ac:dyDescent="0.25">
      <c r="A70" s="4">
        <v>1976</v>
      </c>
      <c r="B70" s="89" t="s">
        <v>1507</v>
      </c>
      <c r="C70" s="89" t="s">
        <v>1508</v>
      </c>
      <c r="D70" s="84" t="s">
        <v>686</v>
      </c>
      <c r="E70" s="2"/>
      <c r="F70" t="s">
        <v>196</v>
      </c>
      <c r="H70" t="s">
        <v>54</v>
      </c>
      <c r="J70" t="s">
        <v>453</v>
      </c>
      <c r="K70" s="13"/>
    </row>
    <row r="71" spans="1:17" ht="15.75" thickBot="1" x14ac:dyDescent="0.3">
      <c r="A71" s="7" t="s">
        <v>55</v>
      </c>
      <c r="B71" s="85">
        <v>28</v>
      </c>
      <c r="C71" s="85">
        <v>8</v>
      </c>
      <c r="D71" s="86">
        <v>34</v>
      </c>
      <c r="E71" s="2"/>
      <c r="F71" s="3">
        <f>ROUND(SUM(B71:D71) * 0.5,0)+1</f>
        <v>36</v>
      </c>
      <c r="K71" s="13"/>
    </row>
    <row r="72" spans="1:17" ht="19.5" customHeight="1" thickBot="1" x14ac:dyDescent="0.3">
      <c r="A72" s="13"/>
      <c r="B72" s="2"/>
      <c r="C72" s="2"/>
      <c r="D72" s="2"/>
      <c r="E72" s="2"/>
      <c r="F72" s="3"/>
      <c r="G72" s="2"/>
    </row>
    <row r="73" spans="1:17" ht="15" customHeight="1" x14ac:dyDescent="0.25">
      <c r="A73" s="4">
        <v>1982</v>
      </c>
      <c r="B73" s="89" t="s">
        <v>686</v>
      </c>
      <c r="C73" s="89" t="s">
        <v>1509</v>
      </c>
      <c r="D73" s="5" t="s">
        <v>1510</v>
      </c>
      <c r="E73" s="5" t="s">
        <v>1508</v>
      </c>
      <c r="F73" s="84" t="s">
        <v>352</v>
      </c>
      <c r="G73" s="2"/>
      <c r="H73" t="s">
        <v>196</v>
      </c>
      <c r="J73" t="s">
        <v>54</v>
      </c>
      <c r="L73" t="s">
        <v>453</v>
      </c>
    </row>
    <row r="74" spans="1:17" ht="15.75" thickBot="1" x14ac:dyDescent="0.3">
      <c r="A74" s="7" t="s">
        <v>55</v>
      </c>
      <c r="B74" s="85">
        <v>42</v>
      </c>
      <c r="C74" s="85">
        <v>18</v>
      </c>
      <c r="D74" s="85">
        <v>2</v>
      </c>
      <c r="E74" s="85">
        <v>2</v>
      </c>
      <c r="F74" s="86">
        <v>2</v>
      </c>
      <c r="G74" s="2"/>
      <c r="H74" s="3">
        <f>ROUND(SUM(B74:F74) * 0.5,0)+1</f>
        <v>34</v>
      </c>
    </row>
    <row r="75" spans="1:17" ht="15" customHeight="1" thickBot="1" x14ac:dyDescent="0.3">
      <c r="A75" s="13"/>
      <c r="B75" s="2"/>
      <c r="C75" s="2"/>
      <c r="D75" s="2"/>
      <c r="E75" s="2"/>
      <c r="F75" s="3"/>
      <c r="G75" s="2"/>
    </row>
    <row r="76" spans="1:17" ht="15" customHeight="1" x14ac:dyDescent="0.25">
      <c r="A76" s="4">
        <v>1983</v>
      </c>
      <c r="B76" s="89" t="s">
        <v>1511</v>
      </c>
      <c r="C76" s="89" t="s">
        <v>1508</v>
      </c>
      <c r="D76" s="5" t="s">
        <v>686</v>
      </c>
      <c r="E76" s="84" t="s">
        <v>352</v>
      </c>
      <c r="F76" s="3"/>
      <c r="G76" t="s">
        <v>196</v>
      </c>
      <c r="I76" t="s">
        <v>54</v>
      </c>
      <c r="K76" t="s">
        <v>453</v>
      </c>
    </row>
    <row r="77" spans="1:17" ht="17.25" customHeight="1" thickBot="1" x14ac:dyDescent="0.3">
      <c r="A77" s="7" t="s">
        <v>55</v>
      </c>
      <c r="B77" s="85">
        <v>46</v>
      </c>
      <c r="C77" s="85">
        <v>4</v>
      </c>
      <c r="D77" s="85">
        <v>19</v>
      </c>
      <c r="E77" s="86">
        <v>2</v>
      </c>
      <c r="F77" s="3"/>
      <c r="G77" s="3">
        <f>ROUND(SUM(B77:E77) * 0.5,0)+1</f>
        <v>37</v>
      </c>
    </row>
    <row r="78" spans="1:17" ht="15" customHeight="1" thickBot="1" x14ac:dyDescent="0.3">
      <c r="A78" s="13"/>
      <c r="B78" s="2"/>
      <c r="C78" s="2"/>
      <c r="D78" s="2"/>
      <c r="E78" s="2"/>
      <c r="F78" s="3"/>
      <c r="G78" s="2"/>
    </row>
    <row r="79" spans="1:17" ht="15" customHeight="1" x14ac:dyDescent="0.25">
      <c r="A79" s="4">
        <v>1987</v>
      </c>
      <c r="B79" s="89" t="s">
        <v>1512</v>
      </c>
      <c r="C79" s="89" t="s">
        <v>1508</v>
      </c>
      <c r="D79" s="89" t="s">
        <v>352</v>
      </c>
      <c r="E79" s="89" t="s">
        <v>685</v>
      </c>
      <c r="F79" s="84" t="s">
        <v>686</v>
      </c>
      <c r="G79" s="2"/>
      <c r="H79" t="s">
        <v>196</v>
      </c>
      <c r="J79" t="s">
        <v>54</v>
      </c>
      <c r="L79" t="s">
        <v>453</v>
      </c>
    </row>
    <row r="80" spans="1:17" ht="15" customHeight="1" thickBot="1" x14ac:dyDescent="0.3">
      <c r="A80" s="7" t="s">
        <v>55</v>
      </c>
      <c r="B80" s="85">
        <v>26</v>
      </c>
      <c r="C80" s="85">
        <v>4</v>
      </c>
      <c r="D80" s="85">
        <v>2</v>
      </c>
      <c r="E80" s="85">
        <v>9</v>
      </c>
      <c r="F80" s="86">
        <v>24</v>
      </c>
      <c r="G80" s="2"/>
      <c r="H80" s="3">
        <f>ROUND(SUM(B80:F80) * 0.5,0)+1</f>
        <v>34</v>
      </c>
    </row>
    <row r="81" spans="1:13" ht="17.25" customHeight="1" thickBot="1" x14ac:dyDescent="0.3">
      <c r="A81" s="13"/>
      <c r="B81" s="2"/>
      <c r="C81" s="2"/>
      <c r="D81" s="2"/>
      <c r="E81" s="2"/>
      <c r="F81" s="3"/>
    </row>
    <row r="82" spans="1:13" ht="15" customHeight="1" x14ac:dyDescent="0.25">
      <c r="A82" s="4">
        <v>1991</v>
      </c>
      <c r="B82" s="24" t="s">
        <v>1512</v>
      </c>
      <c r="C82" s="24" t="s">
        <v>686</v>
      </c>
      <c r="D82" s="24" t="s">
        <v>1513</v>
      </c>
      <c r="E82" s="24" t="s">
        <v>352</v>
      </c>
      <c r="F82" s="22" t="s">
        <v>1514</v>
      </c>
      <c r="H82" t="s">
        <v>196</v>
      </c>
      <c r="J82" t="s">
        <v>54</v>
      </c>
      <c r="L82" t="s">
        <v>453</v>
      </c>
    </row>
    <row r="83" spans="1:13" ht="15" customHeight="1" thickBot="1" x14ac:dyDescent="0.3">
      <c r="A83" s="7" t="s">
        <v>55</v>
      </c>
      <c r="B83" s="9">
        <v>29</v>
      </c>
      <c r="C83" s="9">
        <v>26</v>
      </c>
      <c r="D83" s="9">
        <v>2</v>
      </c>
      <c r="E83" s="9">
        <v>2</v>
      </c>
      <c r="F83" s="19">
        <v>7</v>
      </c>
      <c r="H83" s="3">
        <f>ROUND(SUM(A83:F83) * 0.5,0)+1</f>
        <v>34</v>
      </c>
    </row>
    <row r="84" spans="1:13" ht="15" customHeight="1" thickBot="1" x14ac:dyDescent="0.3">
      <c r="A84" s="13"/>
      <c r="B84" s="2"/>
      <c r="C84" s="2"/>
      <c r="D84" s="2"/>
      <c r="E84" s="2"/>
      <c r="F84" s="3"/>
    </row>
    <row r="85" spans="1:13" ht="15" customHeight="1" x14ac:dyDescent="0.25">
      <c r="A85" s="4">
        <v>1995</v>
      </c>
      <c r="B85" s="21" t="s">
        <v>48</v>
      </c>
      <c r="C85" s="21" t="s">
        <v>49</v>
      </c>
      <c r="D85" s="18" t="s">
        <v>50</v>
      </c>
      <c r="E85" s="18" t="s">
        <v>53</v>
      </c>
      <c r="F85" s="18" t="s">
        <v>52</v>
      </c>
      <c r="G85" s="22" t="s">
        <v>51</v>
      </c>
      <c r="I85" t="s">
        <v>196</v>
      </c>
      <c r="K85" t="s">
        <v>54</v>
      </c>
      <c r="M85" t="s">
        <v>453</v>
      </c>
    </row>
    <row r="86" spans="1:13" ht="15.75" customHeight="1" thickBot="1" x14ac:dyDescent="0.3">
      <c r="A86" s="7" t="s">
        <v>55</v>
      </c>
      <c r="B86" s="9">
        <v>35</v>
      </c>
      <c r="C86" s="9">
        <v>25</v>
      </c>
      <c r="D86" s="9">
        <v>2</v>
      </c>
      <c r="E86" s="9">
        <v>2</v>
      </c>
      <c r="F86" s="9">
        <v>1</v>
      </c>
      <c r="G86" s="19">
        <v>1</v>
      </c>
      <c r="I86" s="3">
        <f>ROUND(SUM(B86:G86) * 0.5,0)+1</f>
        <v>34</v>
      </c>
    </row>
    <row r="87" spans="1:13" ht="15.75" thickBot="1" x14ac:dyDescent="0.3"/>
    <row r="88" spans="1:13" x14ac:dyDescent="0.25">
      <c r="A88" s="4">
        <v>1993</v>
      </c>
      <c r="B88" s="18" t="s">
        <v>56</v>
      </c>
      <c r="C88" s="18" t="s">
        <v>57</v>
      </c>
      <c r="D88" s="22" t="s">
        <v>58</v>
      </c>
      <c r="F88" t="s">
        <v>196</v>
      </c>
      <c r="H88" t="s">
        <v>59</v>
      </c>
      <c r="J88" t="s">
        <v>454</v>
      </c>
    </row>
    <row r="89" spans="1:13" ht="15.75" thickBot="1" x14ac:dyDescent="0.3">
      <c r="A89" s="7" t="s">
        <v>353</v>
      </c>
      <c r="B89" s="9">
        <v>27</v>
      </c>
      <c r="C89" s="9">
        <v>5</v>
      </c>
      <c r="D89" s="19">
        <v>1</v>
      </c>
      <c r="F89" s="3">
        <f>ROUND(SUM(B89:D89) * 0.5,0)+1</f>
        <v>18</v>
      </c>
    </row>
    <row r="90" spans="1:13" ht="15.75" thickBot="1" x14ac:dyDescent="0.3"/>
    <row r="91" spans="1:13" x14ac:dyDescent="0.25">
      <c r="A91" s="4">
        <v>1994</v>
      </c>
      <c r="B91" s="18" t="s">
        <v>16</v>
      </c>
      <c r="C91" s="18" t="s">
        <v>60</v>
      </c>
      <c r="D91" s="22" t="s">
        <v>61</v>
      </c>
      <c r="F91" t="s">
        <v>196</v>
      </c>
      <c r="H91" t="s">
        <v>63</v>
      </c>
      <c r="J91" t="s">
        <v>455</v>
      </c>
    </row>
    <row r="92" spans="1:13" ht="15.75" thickBot="1" x14ac:dyDescent="0.3">
      <c r="A92" s="7" t="s">
        <v>62</v>
      </c>
      <c r="B92" s="9">
        <v>85</v>
      </c>
      <c r="C92" s="9">
        <v>56</v>
      </c>
      <c r="D92" s="19">
        <v>36</v>
      </c>
      <c r="F92" s="3">
        <f>ROUND(SUM(B92:D92) * 0.5,0)+1</f>
        <v>90</v>
      </c>
    </row>
    <row r="93" spans="1:13" ht="15.75" thickBot="1" x14ac:dyDescent="0.3"/>
    <row r="94" spans="1:13" x14ac:dyDescent="0.25">
      <c r="A94" s="4">
        <v>1996</v>
      </c>
      <c r="B94" s="18" t="s">
        <v>64</v>
      </c>
      <c r="C94" s="18" t="s">
        <v>65</v>
      </c>
      <c r="D94" s="18" t="s">
        <v>66</v>
      </c>
      <c r="E94" s="18" t="s">
        <v>67</v>
      </c>
      <c r="F94" s="22" t="s">
        <v>5</v>
      </c>
      <c r="H94" t="s">
        <v>196</v>
      </c>
      <c r="J94" t="s">
        <v>69</v>
      </c>
      <c r="L94" t="s">
        <v>456</v>
      </c>
    </row>
    <row r="95" spans="1:13" ht="15.75" thickBot="1" x14ac:dyDescent="0.3">
      <c r="A95" s="7" t="s">
        <v>68</v>
      </c>
      <c r="B95" s="9">
        <v>131</v>
      </c>
      <c r="C95" s="9">
        <v>5</v>
      </c>
      <c r="D95" s="9">
        <v>2</v>
      </c>
      <c r="E95" s="9">
        <v>2</v>
      </c>
      <c r="F95" s="19">
        <v>10</v>
      </c>
      <c r="H95" s="3">
        <f>ROUND(SUM(B95:F95) * 0.5,0)+1</f>
        <v>76</v>
      </c>
    </row>
    <row r="96" spans="1:13" ht="15.75" thickBot="1" x14ac:dyDescent="0.3"/>
    <row r="97" spans="1:22" x14ac:dyDescent="0.25">
      <c r="A97" s="4">
        <v>1992</v>
      </c>
      <c r="B97" s="18" t="s">
        <v>77</v>
      </c>
      <c r="C97" s="18" t="s">
        <v>78</v>
      </c>
      <c r="D97" s="18" t="s">
        <v>79</v>
      </c>
      <c r="E97" s="18" t="s">
        <v>80</v>
      </c>
      <c r="F97" s="18" t="s">
        <v>81</v>
      </c>
      <c r="G97" s="18" t="s">
        <v>82</v>
      </c>
      <c r="H97" s="18" t="s">
        <v>83</v>
      </c>
      <c r="I97" s="18" t="s">
        <v>84</v>
      </c>
      <c r="J97" s="18" t="s">
        <v>85</v>
      </c>
      <c r="K97" s="18" t="s">
        <v>86</v>
      </c>
      <c r="L97" s="18" t="s">
        <v>87</v>
      </c>
      <c r="M97" s="22" t="s">
        <v>88</v>
      </c>
      <c r="O97" t="s">
        <v>196</v>
      </c>
      <c r="Q97" t="s">
        <v>90</v>
      </c>
      <c r="S97" t="s">
        <v>457</v>
      </c>
    </row>
    <row r="98" spans="1:22" ht="15.75" thickBot="1" x14ac:dyDescent="0.3">
      <c r="A98" s="77" t="s">
        <v>89</v>
      </c>
      <c r="B98" s="9">
        <v>129</v>
      </c>
      <c r="C98" s="9">
        <v>70</v>
      </c>
      <c r="D98" s="9">
        <v>5</v>
      </c>
      <c r="E98" s="9">
        <v>3</v>
      </c>
      <c r="F98" s="9">
        <v>6</v>
      </c>
      <c r="G98" s="9">
        <v>1</v>
      </c>
      <c r="H98" s="9">
        <v>1</v>
      </c>
      <c r="I98" s="9">
        <v>1</v>
      </c>
      <c r="J98" s="9">
        <v>1</v>
      </c>
      <c r="K98" s="9">
        <v>1</v>
      </c>
      <c r="L98" s="9">
        <v>1</v>
      </c>
      <c r="M98" s="19">
        <v>1</v>
      </c>
      <c r="O98" s="3">
        <f>ROUND(SUM(B98:M98) * 0.5,0)+1</f>
        <v>111</v>
      </c>
    </row>
    <row r="99" spans="1:22" ht="15.75" thickBot="1" x14ac:dyDescent="0.3"/>
    <row r="100" spans="1:22" x14ac:dyDescent="0.25">
      <c r="A100" s="4">
        <v>1995</v>
      </c>
      <c r="B100" s="18" t="s">
        <v>91</v>
      </c>
      <c r="C100" s="18" t="s">
        <v>92</v>
      </c>
      <c r="D100" s="18" t="s">
        <v>93</v>
      </c>
      <c r="E100" s="18" t="s">
        <v>94</v>
      </c>
      <c r="F100" s="22" t="s">
        <v>23</v>
      </c>
      <c r="H100" t="s">
        <v>196</v>
      </c>
      <c r="J100" t="s">
        <v>96</v>
      </c>
      <c r="L100" t="s">
        <v>465</v>
      </c>
    </row>
    <row r="101" spans="1:22" ht="15.75" thickBot="1" x14ac:dyDescent="0.3">
      <c r="A101" s="7" t="s">
        <v>95</v>
      </c>
      <c r="B101" s="9">
        <v>214</v>
      </c>
      <c r="C101" s="9">
        <v>19</v>
      </c>
      <c r="D101" s="9">
        <v>4</v>
      </c>
      <c r="E101" s="9">
        <v>28</v>
      </c>
      <c r="F101" s="19">
        <v>4</v>
      </c>
      <c r="H101" s="3">
        <f>ROUND(SUM(B101:F101) * 0.5,0)+1</f>
        <v>136</v>
      </c>
    </row>
    <row r="102" spans="1:22" ht="15.75" thickBot="1" x14ac:dyDescent="0.3"/>
    <row r="103" spans="1:22" x14ac:dyDescent="0.25">
      <c r="A103" s="4">
        <v>1993</v>
      </c>
      <c r="B103" s="18" t="s">
        <v>97</v>
      </c>
      <c r="C103" s="22" t="s">
        <v>98</v>
      </c>
      <c r="D103" s="13"/>
      <c r="E103" s="13" t="s">
        <v>446</v>
      </c>
      <c r="F103" s="13"/>
      <c r="G103" s="13" t="s">
        <v>100</v>
      </c>
      <c r="H103" s="13"/>
      <c r="I103" t="s">
        <v>466</v>
      </c>
    </row>
    <row r="104" spans="1:22" ht="15.75" thickBot="1" x14ac:dyDescent="0.3">
      <c r="A104" s="7" t="s">
        <v>99</v>
      </c>
      <c r="B104" s="9">
        <v>65</v>
      </c>
      <c r="C104" s="19">
        <v>16</v>
      </c>
      <c r="D104" s="13"/>
      <c r="E104" s="3">
        <f>ROUND(SUM(B104:C104) * 2 / 3,0)+1</f>
        <v>55</v>
      </c>
      <c r="F104" s="13"/>
      <c r="G104" s="13"/>
      <c r="H104" s="13"/>
    </row>
    <row r="105" spans="1:22" ht="15.75" thickBot="1" x14ac:dyDescent="0.3"/>
    <row r="106" spans="1:22" x14ac:dyDescent="0.25">
      <c r="A106" s="4">
        <v>1993</v>
      </c>
      <c r="B106" s="24" t="s">
        <v>103</v>
      </c>
      <c r="C106" s="24" t="s">
        <v>104</v>
      </c>
      <c r="D106" s="24" t="s">
        <v>105</v>
      </c>
      <c r="E106" s="24" t="s">
        <v>106</v>
      </c>
      <c r="F106" s="24" t="s">
        <v>107</v>
      </c>
      <c r="G106" s="24" t="s">
        <v>108</v>
      </c>
      <c r="H106" s="24" t="s">
        <v>25</v>
      </c>
      <c r="I106" s="25" t="s">
        <v>109</v>
      </c>
      <c r="J106" s="25" t="s">
        <v>110</v>
      </c>
      <c r="K106" s="25" t="s">
        <v>111</v>
      </c>
      <c r="L106" s="25" t="s">
        <v>112</v>
      </c>
      <c r="M106" s="25" t="s">
        <v>101</v>
      </c>
      <c r="N106" s="18" t="s">
        <v>113</v>
      </c>
      <c r="O106" s="18" t="s">
        <v>114</v>
      </c>
      <c r="P106" s="22" t="s">
        <v>102</v>
      </c>
      <c r="R106" t="s">
        <v>196</v>
      </c>
      <c r="T106" t="s">
        <v>115</v>
      </c>
      <c r="V106" t="s">
        <v>467</v>
      </c>
    </row>
    <row r="107" spans="1:22" ht="15.75" thickBot="1" x14ac:dyDescent="0.3">
      <c r="A107" s="7" t="s">
        <v>927</v>
      </c>
      <c r="B107" s="9">
        <v>47</v>
      </c>
      <c r="C107" s="9">
        <v>6</v>
      </c>
      <c r="D107" s="9">
        <v>3</v>
      </c>
      <c r="E107" s="9">
        <v>2</v>
      </c>
      <c r="F107" s="9">
        <v>1</v>
      </c>
      <c r="G107" s="9">
        <v>1</v>
      </c>
      <c r="H107" s="9">
        <v>5</v>
      </c>
      <c r="I107" s="9">
        <v>28</v>
      </c>
      <c r="J107" s="9">
        <v>15</v>
      </c>
      <c r="K107" s="9">
        <v>10</v>
      </c>
      <c r="L107" s="9">
        <v>2</v>
      </c>
      <c r="M107" s="9">
        <v>1</v>
      </c>
      <c r="N107" s="9">
        <v>2</v>
      </c>
      <c r="O107" s="9">
        <v>1</v>
      </c>
      <c r="P107" s="19">
        <v>1</v>
      </c>
      <c r="R107" s="3">
        <f>ROUND(SUM(B107:P107) * 0.5,0)+1</f>
        <v>64</v>
      </c>
    </row>
    <row r="108" spans="1:22" ht="15.75" thickBot="1" x14ac:dyDescent="0.3"/>
    <row r="109" spans="1:22" x14ac:dyDescent="0.25">
      <c r="A109" s="4">
        <v>1996</v>
      </c>
      <c r="B109" s="18" t="s">
        <v>116</v>
      </c>
      <c r="C109" s="18" t="s">
        <v>117</v>
      </c>
      <c r="D109" s="18" t="s">
        <v>118</v>
      </c>
      <c r="E109" s="18" t="s">
        <v>119</v>
      </c>
      <c r="F109" s="18" t="s">
        <v>120</v>
      </c>
      <c r="G109" s="18" t="s">
        <v>121</v>
      </c>
      <c r="H109" s="18" t="s">
        <v>122</v>
      </c>
      <c r="I109" s="18" t="s">
        <v>123</v>
      </c>
      <c r="J109" s="18" t="s">
        <v>124</v>
      </c>
      <c r="K109" s="18" t="s">
        <v>125</v>
      </c>
      <c r="L109" s="18" t="s">
        <v>126</v>
      </c>
      <c r="M109" s="18" t="s">
        <v>127</v>
      </c>
      <c r="N109" s="22" t="s">
        <v>5</v>
      </c>
      <c r="P109" t="s">
        <v>196</v>
      </c>
      <c r="R109" t="s">
        <v>129</v>
      </c>
      <c r="T109" t="s">
        <v>468</v>
      </c>
    </row>
    <row r="110" spans="1:22" ht="15.75" thickBot="1" x14ac:dyDescent="0.3">
      <c r="A110" s="7" t="s">
        <v>128</v>
      </c>
      <c r="B110" s="9">
        <v>85</v>
      </c>
      <c r="C110" s="9">
        <v>10</v>
      </c>
      <c r="D110" s="9">
        <v>7</v>
      </c>
      <c r="E110" s="9">
        <v>2</v>
      </c>
      <c r="F110" s="9">
        <v>2</v>
      </c>
      <c r="G110" s="9">
        <v>1</v>
      </c>
      <c r="H110" s="9">
        <v>1</v>
      </c>
      <c r="I110" s="9">
        <v>1</v>
      </c>
      <c r="J110" s="9">
        <v>1</v>
      </c>
      <c r="K110" s="9">
        <v>1</v>
      </c>
      <c r="L110" s="9">
        <v>1</v>
      </c>
      <c r="M110" s="9">
        <v>1</v>
      </c>
      <c r="N110" s="19">
        <v>7</v>
      </c>
      <c r="P110" s="3">
        <f>ROUND(SUM(B110:N110) * 0.5,0)+1</f>
        <v>61</v>
      </c>
    </row>
    <row r="111" spans="1:22" ht="15.75" thickBot="1" x14ac:dyDescent="0.3"/>
    <row r="112" spans="1:22" x14ac:dyDescent="0.25">
      <c r="A112" s="4">
        <v>1993</v>
      </c>
      <c r="B112" s="18" t="s">
        <v>130</v>
      </c>
      <c r="C112" s="18" t="s">
        <v>131</v>
      </c>
      <c r="D112" s="18" t="s">
        <v>132</v>
      </c>
      <c r="E112" s="22" t="s">
        <v>133</v>
      </c>
      <c r="G112" t="s">
        <v>196</v>
      </c>
      <c r="I112" t="s">
        <v>135</v>
      </c>
      <c r="K112" t="s">
        <v>469</v>
      </c>
    </row>
    <row r="113" spans="1:17" ht="15.75" thickBot="1" x14ac:dyDescent="0.3">
      <c r="A113" s="26" t="s">
        <v>134</v>
      </c>
      <c r="B113" s="9">
        <v>68</v>
      </c>
      <c r="C113" s="9">
        <v>6</v>
      </c>
      <c r="D113" s="9">
        <v>5</v>
      </c>
      <c r="E113" s="19">
        <v>1</v>
      </c>
      <c r="G113" s="3">
        <f>ROUND(SUM(B113:E113) * 0.5,0)+1</f>
        <v>41</v>
      </c>
    </row>
    <row r="114" spans="1:17" ht="15.75" thickBot="1" x14ac:dyDescent="0.3"/>
    <row r="115" spans="1:17" x14ac:dyDescent="0.25">
      <c r="A115" s="4">
        <v>1994</v>
      </c>
      <c r="B115" s="18" t="s">
        <v>136</v>
      </c>
      <c r="C115" s="18" t="s">
        <v>137</v>
      </c>
      <c r="D115" s="22" t="s">
        <v>138</v>
      </c>
      <c r="F115" t="s">
        <v>196</v>
      </c>
      <c r="H115" t="s">
        <v>139</v>
      </c>
      <c r="J115" t="s">
        <v>470</v>
      </c>
    </row>
    <row r="116" spans="1:17" ht="15.75" thickBot="1" x14ac:dyDescent="0.3">
      <c r="A116" s="26" t="s">
        <v>931</v>
      </c>
      <c r="B116" s="9">
        <v>27</v>
      </c>
      <c r="C116" s="9">
        <v>14</v>
      </c>
      <c r="D116" s="19">
        <v>14</v>
      </c>
      <c r="F116" s="3">
        <f>ROUND(SUM(B116:D116) * 0.5,0)+1</f>
        <v>29</v>
      </c>
    </row>
    <row r="117" spans="1:17" ht="15.75" thickBot="1" x14ac:dyDescent="0.3">
      <c r="A117" s="54"/>
      <c r="B117" s="13"/>
      <c r="C117" s="13"/>
      <c r="D117" s="13"/>
    </row>
    <row r="118" spans="1:17" x14ac:dyDescent="0.25">
      <c r="A118" s="55">
        <v>1992</v>
      </c>
      <c r="B118" s="18" t="s">
        <v>140</v>
      </c>
      <c r="C118" s="18" t="s">
        <v>142</v>
      </c>
      <c r="D118" s="18" t="s">
        <v>146</v>
      </c>
      <c r="E118" s="18" t="s">
        <v>57</v>
      </c>
      <c r="F118" s="18" t="s">
        <v>147</v>
      </c>
      <c r="G118" s="18" t="s">
        <v>495</v>
      </c>
      <c r="H118" s="22" t="s">
        <v>496</v>
      </c>
      <c r="J118" t="s">
        <v>196</v>
      </c>
      <c r="L118" t="s">
        <v>150</v>
      </c>
      <c r="N118" t="s">
        <v>471</v>
      </c>
    </row>
    <row r="119" spans="1:17" ht="15.75" thickBot="1" x14ac:dyDescent="0.3">
      <c r="A119" s="80" t="s">
        <v>149</v>
      </c>
      <c r="B119" s="9">
        <v>112</v>
      </c>
      <c r="C119" s="9">
        <v>31</v>
      </c>
      <c r="D119" s="9">
        <v>31</v>
      </c>
      <c r="E119" s="9">
        <v>23</v>
      </c>
      <c r="F119" s="9">
        <v>1</v>
      </c>
      <c r="G119" s="9">
        <v>1</v>
      </c>
      <c r="H119" s="19">
        <v>1</v>
      </c>
      <c r="J119" s="3">
        <f>ROUND(SUM(B119:H119) * 0.5,0)+1</f>
        <v>101</v>
      </c>
    </row>
    <row r="120" spans="1:17" ht="15.75" thickBot="1" x14ac:dyDescent="0.3"/>
    <row r="121" spans="1:17" x14ac:dyDescent="0.25">
      <c r="A121" s="4">
        <v>1997</v>
      </c>
      <c r="B121" s="18" t="s">
        <v>140</v>
      </c>
      <c r="C121" s="18" t="s">
        <v>57</v>
      </c>
      <c r="D121" s="18" t="s">
        <v>141</v>
      </c>
      <c r="E121" s="18" t="s">
        <v>142</v>
      </c>
      <c r="F121" s="18" t="s">
        <v>143</v>
      </c>
      <c r="G121" s="18" t="s">
        <v>144</v>
      </c>
      <c r="H121" s="18" t="s">
        <v>145</v>
      </c>
      <c r="I121" s="18" t="s">
        <v>146</v>
      </c>
      <c r="J121" s="18" t="s">
        <v>147</v>
      </c>
      <c r="K121" s="22" t="s">
        <v>148</v>
      </c>
      <c r="M121" t="s">
        <v>196</v>
      </c>
      <c r="O121" t="s">
        <v>150</v>
      </c>
      <c r="Q121" t="s">
        <v>471</v>
      </c>
    </row>
    <row r="122" spans="1:17" ht="15.75" thickBot="1" x14ac:dyDescent="0.3">
      <c r="A122" s="79" t="s">
        <v>149</v>
      </c>
      <c r="B122" s="9">
        <v>113</v>
      </c>
      <c r="C122" s="9">
        <v>41</v>
      </c>
      <c r="D122" s="9">
        <v>22</v>
      </c>
      <c r="E122" s="9">
        <v>18</v>
      </c>
      <c r="F122" s="9">
        <v>16</v>
      </c>
      <c r="G122" s="9">
        <v>6</v>
      </c>
      <c r="H122" s="9">
        <v>3</v>
      </c>
      <c r="I122" s="9">
        <v>1</v>
      </c>
      <c r="J122" s="9">
        <v>1</v>
      </c>
      <c r="K122" s="19">
        <v>1</v>
      </c>
      <c r="M122" s="3">
        <f>ROUND(SUM(B122:K122) * 0.5,0)+1</f>
        <v>112</v>
      </c>
    </row>
    <row r="123" spans="1:17" s="34" customFormat="1" ht="16.5" customHeight="1" thickBot="1" x14ac:dyDescent="0.3"/>
    <row r="124" spans="1:17" x14ac:dyDescent="0.25">
      <c r="A124" s="4">
        <v>1996</v>
      </c>
      <c r="B124" s="18" t="s">
        <v>151</v>
      </c>
      <c r="C124" s="22" t="s">
        <v>25</v>
      </c>
      <c r="E124" t="s">
        <v>196</v>
      </c>
      <c r="G124" t="s">
        <v>153</v>
      </c>
      <c r="I124" t="s">
        <v>472</v>
      </c>
    </row>
    <row r="125" spans="1:17" ht="15.75" thickBot="1" x14ac:dyDescent="0.3">
      <c r="A125" s="7" t="s">
        <v>152</v>
      </c>
      <c r="B125" s="9">
        <v>156</v>
      </c>
      <c r="C125" s="19">
        <v>120</v>
      </c>
      <c r="E125" s="3">
        <f>ROUND(SUM(B125:C125) * 0.5,0)+1</f>
        <v>139</v>
      </c>
    </row>
    <row r="126" spans="1:17" ht="15.75" thickBot="1" x14ac:dyDescent="0.3"/>
    <row r="127" spans="1:17" x14ac:dyDescent="0.25">
      <c r="A127" s="4">
        <v>1995</v>
      </c>
      <c r="B127" s="18" t="s">
        <v>155</v>
      </c>
      <c r="C127" s="18" t="s">
        <v>5</v>
      </c>
      <c r="D127" s="18" t="s">
        <v>25</v>
      </c>
      <c r="E127" s="22" t="s">
        <v>154</v>
      </c>
      <c r="G127" t="s">
        <v>473</v>
      </c>
      <c r="I127" t="s">
        <v>157</v>
      </c>
      <c r="K127" t="s">
        <v>474</v>
      </c>
    </row>
    <row r="128" spans="1:17" ht="15.75" thickBot="1" x14ac:dyDescent="0.3">
      <c r="A128" s="7" t="s">
        <v>156</v>
      </c>
      <c r="B128" s="9">
        <v>483</v>
      </c>
      <c r="C128" s="9">
        <v>8</v>
      </c>
      <c r="D128" s="9">
        <v>46</v>
      </c>
      <c r="E128" s="19">
        <v>11</v>
      </c>
      <c r="G128" s="3">
        <f>ROUND(SUM(B128:E128) * 2 / 3,0)+1</f>
        <v>366</v>
      </c>
    </row>
    <row r="129" spans="1:20" ht="15.75" thickBot="1" x14ac:dyDescent="0.3"/>
    <row r="130" spans="1:20" x14ac:dyDescent="0.25">
      <c r="A130" s="4">
        <v>1992</v>
      </c>
      <c r="B130" s="22" t="s">
        <v>158</v>
      </c>
      <c r="D130" t="s">
        <v>196</v>
      </c>
      <c r="F130" t="s">
        <v>159</v>
      </c>
      <c r="H130" t="s">
        <v>475</v>
      </c>
    </row>
    <row r="131" spans="1:20" ht="15.75" thickBot="1" x14ac:dyDescent="0.3">
      <c r="A131" s="7" t="s">
        <v>936</v>
      </c>
      <c r="B131" s="19">
        <v>65</v>
      </c>
      <c r="D131" s="3">
        <f>ROUND(SUM(B131:B131) * 0.5,0)+1</f>
        <v>34</v>
      </c>
    </row>
    <row r="132" spans="1:20" ht="15.75" thickBot="1" x14ac:dyDescent="0.3">
      <c r="A132" s="13"/>
      <c r="B132" s="13"/>
    </row>
    <row r="133" spans="1:20" x14ac:dyDescent="0.25">
      <c r="A133" s="4">
        <v>1997</v>
      </c>
      <c r="B133" s="51" t="s">
        <v>158</v>
      </c>
      <c r="C133" s="52" t="s">
        <v>493</v>
      </c>
      <c r="E133" t="s">
        <v>196</v>
      </c>
      <c r="G133" t="s">
        <v>159</v>
      </c>
      <c r="I133" t="s">
        <v>475</v>
      </c>
    </row>
    <row r="134" spans="1:20" ht="15.75" thickBot="1" x14ac:dyDescent="0.3">
      <c r="A134" s="7" t="s">
        <v>936</v>
      </c>
      <c r="B134" s="9">
        <v>54</v>
      </c>
      <c r="C134" s="19">
        <v>11</v>
      </c>
      <c r="E134" s="3">
        <f>ROUND(SUM(B134:C134) * 0.5,0)+1</f>
        <v>34</v>
      </c>
    </row>
    <row r="135" spans="1:20" ht="15.75" thickBot="1" x14ac:dyDescent="0.3"/>
    <row r="136" spans="1:20" x14ac:dyDescent="0.25">
      <c r="A136" s="4">
        <v>1996</v>
      </c>
      <c r="B136" s="22" t="s">
        <v>5</v>
      </c>
      <c r="D136" t="s">
        <v>446</v>
      </c>
      <c r="F136" t="s">
        <v>160</v>
      </c>
      <c r="H136" t="s">
        <v>476</v>
      </c>
    </row>
    <row r="137" spans="1:20" ht="15.75" thickBot="1" x14ac:dyDescent="0.3">
      <c r="A137" s="7" t="s">
        <v>161</v>
      </c>
      <c r="B137" s="19">
        <v>400</v>
      </c>
      <c r="D137" s="3">
        <f>ROUND(SUM(B137) * 2 / 3,0)+1</f>
        <v>268</v>
      </c>
    </row>
    <row r="138" spans="1:20" ht="15.75" thickBot="1" x14ac:dyDescent="0.3"/>
    <row r="139" spans="1:20" x14ac:dyDescent="0.25">
      <c r="A139" s="4">
        <v>1993</v>
      </c>
      <c r="B139" s="18" t="s">
        <v>162</v>
      </c>
      <c r="C139" s="18" t="s">
        <v>163</v>
      </c>
      <c r="D139" s="18" t="s">
        <v>164</v>
      </c>
      <c r="E139" s="18" t="s">
        <v>80</v>
      </c>
      <c r="F139" s="18" t="s">
        <v>165</v>
      </c>
      <c r="G139" s="18" t="s">
        <v>166</v>
      </c>
      <c r="H139" s="18" t="s">
        <v>167</v>
      </c>
      <c r="I139" s="18" t="s">
        <v>84</v>
      </c>
      <c r="J139" s="18" t="s">
        <v>168</v>
      </c>
      <c r="K139" s="18" t="s">
        <v>169</v>
      </c>
      <c r="L139" s="18" t="s">
        <v>170</v>
      </c>
      <c r="M139" s="18" t="s">
        <v>171</v>
      </c>
      <c r="N139" s="22" t="s">
        <v>5</v>
      </c>
      <c r="P139" t="s">
        <v>196</v>
      </c>
      <c r="R139" t="s">
        <v>172</v>
      </c>
      <c r="T139" t="s">
        <v>477</v>
      </c>
    </row>
    <row r="140" spans="1:20" ht="15.75" thickBot="1" x14ac:dyDescent="0.3">
      <c r="A140" s="7" t="s">
        <v>1299</v>
      </c>
      <c r="B140" s="9">
        <v>34</v>
      </c>
      <c r="C140" s="9">
        <v>13</v>
      </c>
      <c r="D140" s="9">
        <v>7</v>
      </c>
      <c r="E140" s="9">
        <v>7</v>
      </c>
      <c r="F140" s="9">
        <v>6</v>
      </c>
      <c r="G140" s="9">
        <v>6</v>
      </c>
      <c r="H140" s="9">
        <v>3</v>
      </c>
      <c r="I140" s="9">
        <v>3</v>
      </c>
      <c r="J140" s="9">
        <v>1</v>
      </c>
      <c r="K140" s="9">
        <v>1</v>
      </c>
      <c r="L140" s="9">
        <v>1</v>
      </c>
      <c r="M140" s="9">
        <v>1</v>
      </c>
      <c r="N140" s="19">
        <v>2</v>
      </c>
      <c r="P140" s="3">
        <f>ROUND(SUM(B140:N140) * 0.5,0)+1</f>
        <v>44</v>
      </c>
    </row>
    <row r="141" spans="1:20" ht="15.75" thickBot="1" x14ac:dyDescent="0.3"/>
    <row r="142" spans="1:20" x14ac:dyDescent="0.25">
      <c r="A142" s="4">
        <v>1997</v>
      </c>
      <c r="B142" s="18" t="s">
        <v>173</v>
      </c>
      <c r="C142" s="18" t="s">
        <v>112</v>
      </c>
      <c r="D142" s="18" t="s">
        <v>174</v>
      </c>
      <c r="E142" s="18" t="s">
        <v>113</v>
      </c>
      <c r="F142" s="18" t="s">
        <v>121</v>
      </c>
      <c r="G142" s="18" t="s">
        <v>80</v>
      </c>
      <c r="H142" s="18" t="s">
        <v>175</v>
      </c>
      <c r="I142" s="18" t="s">
        <v>176</v>
      </c>
      <c r="J142" s="18" t="s">
        <v>177</v>
      </c>
      <c r="K142" s="22" t="s">
        <v>124</v>
      </c>
      <c r="M142" t="s">
        <v>1501</v>
      </c>
      <c r="O142" t="s">
        <v>179</v>
      </c>
      <c r="Q142" t="s">
        <v>478</v>
      </c>
    </row>
    <row r="143" spans="1:20" ht="15.75" thickBot="1" x14ac:dyDescent="0.3">
      <c r="A143" s="79" t="s">
        <v>178</v>
      </c>
      <c r="B143" s="9">
        <v>65</v>
      </c>
      <c r="C143" s="9">
        <v>29</v>
      </c>
      <c r="D143" s="9">
        <v>15</v>
      </c>
      <c r="E143" s="9">
        <v>4</v>
      </c>
      <c r="F143" s="9">
        <v>3</v>
      </c>
      <c r="G143" s="9">
        <v>3</v>
      </c>
      <c r="H143" s="9">
        <v>2</v>
      </c>
      <c r="I143" s="9">
        <v>2</v>
      </c>
      <c r="J143" s="9">
        <v>1</v>
      </c>
      <c r="K143" s="19">
        <v>1</v>
      </c>
      <c r="M143" s="3">
        <f>ROUND(SUM(B143:K143) * 0.5,0)+1</f>
        <v>64</v>
      </c>
    </row>
    <row r="144" spans="1:20" ht="15.75" thickBot="1" x14ac:dyDescent="0.3"/>
    <row r="145" spans="1:16" x14ac:dyDescent="0.25">
      <c r="A145" s="4">
        <v>1992</v>
      </c>
      <c r="B145" s="18" t="s">
        <v>180</v>
      </c>
      <c r="C145" s="18" t="s">
        <v>181</v>
      </c>
      <c r="D145" s="18" t="s">
        <v>182</v>
      </c>
      <c r="E145" s="22" t="s">
        <v>183</v>
      </c>
      <c r="G145" t="s">
        <v>196</v>
      </c>
      <c r="I145" t="s">
        <v>185</v>
      </c>
      <c r="K145" t="s">
        <v>479</v>
      </c>
    </row>
    <row r="146" spans="1:16" ht="15.75" thickBot="1" x14ac:dyDescent="0.3">
      <c r="A146" s="7" t="s">
        <v>184</v>
      </c>
      <c r="B146" s="9">
        <v>88</v>
      </c>
      <c r="C146" s="9">
        <v>68</v>
      </c>
      <c r="D146" s="9">
        <v>18</v>
      </c>
      <c r="E146" s="19">
        <v>6</v>
      </c>
      <c r="G146" s="3">
        <f>ROUND(SUM(B146:E146) * 0.5,0)+1</f>
        <v>91</v>
      </c>
    </row>
    <row r="147" spans="1:16" ht="15.75" thickBot="1" x14ac:dyDescent="0.3">
      <c r="A147" s="13"/>
      <c r="B147" s="13"/>
      <c r="C147" s="13"/>
      <c r="D147" s="13"/>
      <c r="E147" s="13"/>
    </row>
    <row r="148" spans="1:16" x14ac:dyDescent="0.25">
      <c r="A148" s="4">
        <v>1997</v>
      </c>
      <c r="B148" s="18" t="s">
        <v>180</v>
      </c>
      <c r="C148" s="18" t="s">
        <v>181</v>
      </c>
      <c r="D148" s="18" t="s">
        <v>182</v>
      </c>
      <c r="E148" s="18" t="s">
        <v>183</v>
      </c>
      <c r="F148" s="18" t="s">
        <v>385</v>
      </c>
      <c r="G148" s="18" t="s">
        <v>107</v>
      </c>
      <c r="H148" s="22" t="s">
        <v>486</v>
      </c>
      <c r="J148" t="s">
        <v>196</v>
      </c>
      <c r="L148" t="s">
        <v>185</v>
      </c>
      <c r="N148" t="s">
        <v>479</v>
      </c>
    </row>
    <row r="149" spans="1:16" ht="15.75" thickBot="1" x14ac:dyDescent="0.3">
      <c r="A149" s="7" t="s">
        <v>184</v>
      </c>
      <c r="B149" s="9">
        <v>116</v>
      </c>
      <c r="C149" s="9">
        <v>13</v>
      </c>
      <c r="D149" s="9">
        <v>1</v>
      </c>
      <c r="E149" s="50">
        <v>1</v>
      </c>
      <c r="F149" s="50">
        <v>43</v>
      </c>
      <c r="G149" s="50">
        <v>5</v>
      </c>
      <c r="H149" s="32">
        <v>1</v>
      </c>
      <c r="J149" s="3">
        <f>ROUND(SUM(B149:H149) * 0.5,0)+1</f>
        <v>91</v>
      </c>
    </row>
    <row r="150" spans="1:16" ht="15.75" thickBot="1" x14ac:dyDescent="0.3"/>
    <row r="151" spans="1:16" x14ac:dyDescent="0.25">
      <c r="A151" s="4">
        <v>1992</v>
      </c>
      <c r="B151" s="18" t="s">
        <v>143</v>
      </c>
      <c r="C151" s="22" t="s">
        <v>186</v>
      </c>
      <c r="E151" t="s">
        <v>446</v>
      </c>
      <c r="G151" t="s">
        <v>188</v>
      </c>
      <c r="I151" t="s">
        <v>480</v>
      </c>
    </row>
    <row r="152" spans="1:16" ht="15.75" thickBot="1" x14ac:dyDescent="0.3">
      <c r="A152" s="7" t="s">
        <v>187</v>
      </c>
      <c r="B152" s="9">
        <v>314</v>
      </c>
      <c r="C152" s="19">
        <v>275</v>
      </c>
      <c r="E152" s="3">
        <f>ROUND(SUM(B152:C152) * 2 / 3,0)+1</f>
        <v>394</v>
      </c>
    </row>
    <row r="153" spans="1:16" ht="15.75" thickBot="1" x14ac:dyDescent="0.3"/>
    <row r="154" spans="1:16" x14ac:dyDescent="0.25">
      <c r="A154" s="4">
        <v>1993</v>
      </c>
      <c r="B154" s="21" t="s">
        <v>191</v>
      </c>
      <c r="C154" s="21" t="s">
        <v>189</v>
      </c>
      <c r="D154" s="21" t="s">
        <v>194</v>
      </c>
      <c r="E154" s="21" t="s">
        <v>200</v>
      </c>
      <c r="F154" s="21" t="s">
        <v>201</v>
      </c>
      <c r="G154" s="21" t="s">
        <v>195</v>
      </c>
      <c r="H154" s="18" t="s">
        <v>202</v>
      </c>
      <c r="I154" s="18" t="s">
        <v>203</v>
      </c>
      <c r="J154" s="22" t="s">
        <v>204</v>
      </c>
      <c r="L154" t="s">
        <v>196</v>
      </c>
      <c r="N154" t="s">
        <v>197</v>
      </c>
      <c r="P154" t="s">
        <v>198</v>
      </c>
    </row>
    <row r="155" spans="1:16" ht="15.75" thickBot="1" x14ac:dyDescent="0.3">
      <c r="A155" s="7" t="s">
        <v>199</v>
      </c>
      <c r="B155" s="9">
        <v>22</v>
      </c>
      <c r="C155" s="9">
        <v>13</v>
      </c>
      <c r="D155" s="9">
        <v>11</v>
      </c>
      <c r="E155" s="9">
        <v>2</v>
      </c>
      <c r="F155" s="9">
        <v>1</v>
      </c>
      <c r="G155" s="9">
        <v>1</v>
      </c>
      <c r="H155" s="9">
        <v>29</v>
      </c>
      <c r="I155" s="9">
        <v>2</v>
      </c>
      <c r="J155" s="19">
        <v>2</v>
      </c>
      <c r="L155" s="3">
        <f>ROUND(SUM(B155:J155) * 0.5,0)+1</f>
        <v>43</v>
      </c>
    </row>
    <row r="156" spans="1:16" ht="15.75" thickBot="1" x14ac:dyDescent="0.3">
      <c r="A156" s="13"/>
      <c r="B156" s="13"/>
      <c r="C156" s="13"/>
      <c r="D156" s="13"/>
      <c r="E156" s="13"/>
      <c r="F156" s="13"/>
      <c r="G156" s="13"/>
      <c r="H156" s="13"/>
      <c r="I156" s="13"/>
      <c r="J156" s="13"/>
    </row>
    <row r="157" spans="1:16" x14ac:dyDescent="0.25">
      <c r="A157" s="4">
        <v>1995</v>
      </c>
      <c r="B157" s="25" t="s">
        <v>202</v>
      </c>
      <c r="C157" s="21" t="s">
        <v>191</v>
      </c>
      <c r="D157" s="25" t="s">
        <v>189</v>
      </c>
      <c r="E157" s="21" t="s">
        <v>194</v>
      </c>
      <c r="F157" s="18" t="s">
        <v>204</v>
      </c>
      <c r="G157" s="21" t="s">
        <v>201</v>
      </c>
      <c r="H157" s="21" t="s">
        <v>195</v>
      </c>
      <c r="I157" s="18" t="s">
        <v>203</v>
      </c>
      <c r="J157" s="88" t="s">
        <v>200</v>
      </c>
      <c r="L157" t="s">
        <v>196</v>
      </c>
      <c r="N157" t="s">
        <v>197</v>
      </c>
      <c r="P157" t="s">
        <v>198</v>
      </c>
    </row>
    <row r="158" spans="1:16" ht="15.75" thickBot="1" x14ac:dyDescent="0.3">
      <c r="A158" s="7" t="s">
        <v>199</v>
      </c>
      <c r="B158" s="9">
        <v>29</v>
      </c>
      <c r="C158" s="9">
        <v>24</v>
      </c>
      <c r="D158" s="9">
        <v>12</v>
      </c>
      <c r="E158" s="9">
        <v>9</v>
      </c>
      <c r="F158" s="9">
        <v>3</v>
      </c>
      <c r="G158" s="9">
        <v>2</v>
      </c>
      <c r="H158" s="9">
        <v>2</v>
      </c>
      <c r="I158" s="9">
        <v>1</v>
      </c>
      <c r="J158" s="19">
        <v>1</v>
      </c>
      <c r="L158" s="3">
        <f>ROUND(SUM(B158:J158) * 0.5,0)+1</f>
        <v>43</v>
      </c>
    </row>
    <row r="159" spans="1:16" ht="15.75" thickBot="1" x14ac:dyDescent="0.3">
      <c r="A159" s="13"/>
      <c r="B159" s="13"/>
      <c r="C159" s="13"/>
      <c r="D159" s="13"/>
      <c r="E159" s="13"/>
      <c r="F159" s="13"/>
      <c r="G159" s="13"/>
      <c r="H159" s="13"/>
      <c r="I159" s="13"/>
      <c r="J159" s="13"/>
    </row>
    <row r="160" spans="1:16" x14ac:dyDescent="0.25">
      <c r="A160" s="4">
        <v>1996</v>
      </c>
      <c r="B160" s="18" t="s">
        <v>512</v>
      </c>
      <c r="C160" s="18" t="s">
        <v>508</v>
      </c>
      <c r="D160" s="18" t="s">
        <v>203</v>
      </c>
      <c r="E160" s="18" t="s">
        <v>201</v>
      </c>
      <c r="F160" s="18" t="s">
        <v>509</v>
      </c>
      <c r="G160" s="18" t="s">
        <v>510</v>
      </c>
      <c r="H160" s="18" t="s">
        <v>511</v>
      </c>
      <c r="I160" s="22" t="s">
        <v>5</v>
      </c>
      <c r="J160" s="13"/>
      <c r="K160" t="s">
        <v>196</v>
      </c>
      <c r="M160" t="s">
        <v>197</v>
      </c>
      <c r="O160" t="s">
        <v>198</v>
      </c>
    </row>
    <row r="161" spans="1:25" ht="15.75" thickBot="1" x14ac:dyDescent="0.3">
      <c r="A161" s="7" t="s">
        <v>199</v>
      </c>
      <c r="B161" s="9">
        <v>59</v>
      </c>
      <c r="C161" s="9">
        <v>8</v>
      </c>
      <c r="D161" s="9">
        <v>4</v>
      </c>
      <c r="E161" s="9">
        <v>3</v>
      </c>
      <c r="F161" s="9">
        <v>3</v>
      </c>
      <c r="G161" s="9">
        <v>2</v>
      </c>
      <c r="H161" s="9">
        <v>1</v>
      </c>
      <c r="I161" s="19">
        <v>3</v>
      </c>
      <c r="J161" s="13"/>
      <c r="K161" s="3">
        <f>ROUND(SUM(B161:I161) * 0.5,0)+1</f>
        <v>43</v>
      </c>
    </row>
    <row r="162" spans="1:25" ht="15.75" thickBot="1" x14ac:dyDescent="0.3"/>
    <row r="163" spans="1:25" x14ac:dyDescent="0.25">
      <c r="A163" s="4">
        <v>1992</v>
      </c>
      <c r="B163" s="29" t="s">
        <v>458</v>
      </c>
      <c r="C163" s="29" t="s">
        <v>395</v>
      </c>
      <c r="D163" s="29" t="s">
        <v>459</v>
      </c>
      <c r="E163" s="29" t="s">
        <v>460</v>
      </c>
      <c r="F163" s="29" t="s">
        <v>332</v>
      </c>
      <c r="G163" s="29" t="s">
        <v>461</v>
      </c>
      <c r="H163" s="25" t="s">
        <v>462</v>
      </c>
      <c r="I163" s="25" t="s">
        <v>463</v>
      </c>
      <c r="J163" s="25" t="s">
        <v>464</v>
      </c>
      <c r="K163" s="30" t="s">
        <v>205</v>
      </c>
      <c r="M163" s="17" t="s">
        <v>196</v>
      </c>
      <c r="O163" t="s">
        <v>206</v>
      </c>
      <c r="Q163" t="s">
        <v>207</v>
      </c>
    </row>
    <row r="164" spans="1:25" s="40" customFormat="1" ht="15.75" thickBot="1" x14ac:dyDescent="0.3">
      <c r="A164" s="82" t="s">
        <v>403</v>
      </c>
      <c r="B164" s="37">
        <v>78</v>
      </c>
      <c r="C164" s="38">
        <v>2</v>
      </c>
      <c r="D164" s="38">
        <v>1</v>
      </c>
      <c r="E164" s="38">
        <v>1</v>
      </c>
      <c r="F164" s="38">
        <v>1</v>
      </c>
      <c r="G164" s="38">
        <v>1</v>
      </c>
      <c r="H164" s="38">
        <v>12</v>
      </c>
      <c r="I164" s="38">
        <v>6</v>
      </c>
      <c r="J164" s="38">
        <v>4</v>
      </c>
      <c r="K164" s="39">
        <v>1</v>
      </c>
      <c r="M164" s="3">
        <f>ROUND(SUM(B164:K164) * 0.5,0)+1</f>
        <v>55</v>
      </c>
    </row>
    <row r="165" spans="1:25" s="40" customFormat="1" ht="15.75" thickBot="1" x14ac:dyDescent="0.3">
      <c r="A165" s="41"/>
      <c r="B165" s="42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1:25" s="40" customFormat="1" x14ac:dyDescent="0.25">
      <c r="A166" s="43">
        <v>1997</v>
      </c>
      <c r="B166" s="44" t="s">
        <v>458</v>
      </c>
      <c r="C166" s="45" t="s">
        <v>395</v>
      </c>
      <c r="D166" s="45" t="s">
        <v>459</v>
      </c>
      <c r="E166" s="45" t="s">
        <v>460</v>
      </c>
      <c r="F166" s="45" t="s">
        <v>332</v>
      </c>
      <c r="G166" s="45" t="s">
        <v>461</v>
      </c>
      <c r="H166" s="45" t="s">
        <v>462</v>
      </c>
      <c r="I166" s="45" t="s">
        <v>463</v>
      </c>
      <c r="J166" s="45" t="s">
        <v>464</v>
      </c>
      <c r="K166" s="46" t="s">
        <v>205</v>
      </c>
      <c r="M166" s="17" t="s">
        <v>196</v>
      </c>
      <c r="N166"/>
      <c r="O166" t="s">
        <v>206</v>
      </c>
      <c r="P166"/>
      <c r="Q166" t="s">
        <v>207</v>
      </c>
    </row>
    <row r="167" spans="1:25" s="40" customFormat="1" ht="15.75" thickBot="1" x14ac:dyDescent="0.3">
      <c r="A167" s="81" t="s">
        <v>403</v>
      </c>
      <c r="B167" s="37">
        <v>78</v>
      </c>
      <c r="C167" s="38">
        <v>2</v>
      </c>
      <c r="D167" s="38">
        <v>1</v>
      </c>
      <c r="E167" s="38">
        <v>1</v>
      </c>
      <c r="F167" s="38">
        <v>1</v>
      </c>
      <c r="G167" s="38">
        <v>1</v>
      </c>
      <c r="H167" s="38">
        <v>12</v>
      </c>
      <c r="I167" s="38">
        <v>6</v>
      </c>
      <c r="J167" s="38">
        <v>4</v>
      </c>
      <c r="K167" s="39">
        <v>1</v>
      </c>
      <c r="M167" s="3">
        <f>ROUND(SUM(B167:K167) * 0.5,0)+1</f>
        <v>55</v>
      </c>
    </row>
    <row r="168" spans="1:25" ht="15.75" thickBot="1" x14ac:dyDescent="0.3"/>
    <row r="169" spans="1:25" x14ac:dyDescent="0.25">
      <c r="A169" s="4">
        <v>1995</v>
      </c>
      <c r="B169" s="18" t="s">
        <v>209</v>
      </c>
      <c r="C169" s="21" t="s">
        <v>132</v>
      </c>
      <c r="D169" s="21" t="s">
        <v>208</v>
      </c>
      <c r="E169" s="21" t="s">
        <v>210</v>
      </c>
      <c r="F169" s="21" t="s">
        <v>211</v>
      </c>
      <c r="G169" s="21" t="s">
        <v>212</v>
      </c>
      <c r="H169" s="21" t="s">
        <v>181</v>
      </c>
      <c r="I169" s="18" t="s">
        <v>82</v>
      </c>
      <c r="J169" s="18" t="s">
        <v>213</v>
      </c>
      <c r="K169" s="18" t="s">
        <v>84</v>
      </c>
      <c r="L169" s="18" t="s">
        <v>214</v>
      </c>
      <c r="M169" s="18" t="s">
        <v>215</v>
      </c>
      <c r="N169" s="18" t="s">
        <v>216</v>
      </c>
      <c r="O169" s="18" t="s">
        <v>217</v>
      </c>
      <c r="P169" s="18" t="s">
        <v>218</v>
      </c>
      <c r="Q169" s="18" t="s">
        <v>165</v>
      </c>
      <c r="R169" s="18" t="s">
        <v>219</v>
      </c>
      <c r="S169" s="22" t="s">
        <v>121</v>
      </c>
      <c r="U169" t="s">
        <v>196</v>
      </c>
      <c r="W169" t="s">
        <v>220</v>
      </c>
      <c r="Y169" t="s">
        <v>221</v>
      </c>
    </row>
    <row r="170" spans="1:25" ht="15.75" thickBot="1" x14ac:dyDescent="0.3">
      <c r="A170" s="77" t="s">
        <v>222</v>
      </c>
      <c r="B170" s="9">
        <v>21</v>
      </c>
      <c r="C170" s="9">
        <v>5</v>
      </c>
      <c r="D170" s="9">
        <v>2</v>
      </c>
      <c r="E170" s="9">
        <v>1</v>
      </c>
      <c r="F170" s="9">
        <v>1</v>
      </c>
      <c r="G170" s="9">
        <v>1</v>
      </c>
      <c r="H170" s="9">
        <v>1</v>
      </c>
      <c r="I170" s="9">
        <v>19</v>
      </c>
      <c r="J170" s="9">
        <v>10</v>
      </c>
      <c r="K170" s="9">
        <v>8</v>
      </c>
      <c r="L170" s="9">
        <v>3</v>
      </c>
      <c r="M170" s="9">
        <v>3</v>
      </c>
      <c r="N170" s="9">
        <v>3</v>
      </c>
      <c r="O170" s="9">
        <v>1</v>
      </c>
      <c r="P170" s="9">
        <v>1</v>
      </c>
      <c r="Q170" s="9">
        <v>1</v>
      </c>
      <c r="R170" s="9">
        <v>1</v>
      </c>
      <c r="S170" s="19">
        <v>1</v>
      </c>
      <c r="U170" s="3">
        <f>ROUND(SUM(B170:S170) * 0.5,0)+1</f>
        <v>43</v>
      </c>
    </row>
    <row r="171" spans="1:25" ht="15.75" thickBot="1" x14ac:dyDescent="0.3"/>
    <row r="172" spans="1:25" x14ac:dyDescent="0.25">
      <c r="A172" s="4">
        <v>1994</v>
      </c>
      <c r="B172" s="18" t="s">
        <v>223</v>
      </c>
      <c r="C172" s="18" t="s">
        <v>224</v>
      </c>
      <c r="D172" s="18" t="s">
        <v>225</v>
      </c>
      <c r="E172" s="18" t="s">
        <v>226</v>
      </c>
      <c r="F172" s="22" t="s">
        <v>227</v>
      </c>
      <c r="H172" s="17" t="s">
        <v>196</v>
      </c>
      <c r="J172" t="s">
        <v>230</v>
      </c>
      <c r="L172" t="s">
        <v>229</v>
      </c>
    </row>
    <row r="173" spans="1:25" ht="15.75" thickBot="1" x14ac:dyDescent="0.3">
      <c r="A173" s="7" t="s">
        <v>228</v>
      </c>
      <c r="B173" s="9">
        <v>36</v>
      </c>
      <c r="C173" s="9">
        <v>35</v>
      </c>
      <c r="D173" s="9">
        <v>7</v>
      </c>
      <c r="E173" s="9">
        <v>2</v>
      </c>
      <c r="F173" s="19">
        <v>1</v>
      </c>
      <c r="H173" s="3">
        <f>ROUND(SUM(B173:F173) * 0.5,0)+1</f>
        <v>42</v>
      </c>
    </row>
    <row r="174" spans="1:25" ht="15.75" thickBot="1" x14ac:dyDescent="0.3"/>
    <row r="175" spans="1:25" x14ac:dyDescent="0.25">
      <c r="A175" s="4">
        <v>1992</v>
      </c>
      <c r="B175" s="18" t="s">
        <v>231</v>
      </c>
      <c r="C175" s="18" t="s">
        <v>232</v>
      </c>
      <c r="D175" s="18" t="s">
        <v>233</v>
      </c>
      <c r="E175" s="22" t="s">
        <v>5</v>
      </c>
      <c r="G175" s="17" t="s">
        <v>196</v>
      </c>
      <c r="I175" t="s">
        <v>236</v>
      </c>
      <c r="K175" t="s">
        <v>235</v>
      </c>
    </row>
    <row r="176" spans="1:25" ht="15.75" thickBot="1" x14ac:dyDescent="0.3">
      <c r="A176" s="7" t="s">
        <v>234</v>
      </c>
      <c r="B176" s="9">
        <v>189</v>
      </c>
      <c r="C176" s="9">
        <v>8</v>
      </c>
      <c r="D176" s="9">
        <v>1</v>
      </c>
      <c r="E176" s="19">
        <v>2</v>
      </c>
      <c r="G176" s="3">
        <f>ROUND(SUM(B176:E176) * 0.5,0)+1</f>
        <v>101</v>
      </c>
    </row>
    <row r="177" spans="1:13" ht="15.75" thickBot="1" x14ac:dyDescent="0.3">
      <c r="A177" s="13"/>
      <c r="B177" s="13"/>
      <c r="C177" s="13"/>
      <c r="D177" s="13"/>
      <c r="E177" s="13"/>
      <c r="G177" s="17"/>
    </row>
    <row r="178" spans="1:13" x14ac:dyDescent="0.25">
      <c r="A178" s="4">
        <v>1996</v>
      </c>
      <c r="B178" s="18" t="s">
        <v>231</v>
      </c>
      <c r="C178" s="18" t="s">
        <v>242</v>
      </c>
      <c r="D178" s="18" t="s">
        <v>494</v>
      </c>
      <c r="E178" s="22" t="s">
        <v>414</v>
      </c>
      <c r="G178" s="17" t="s">
        <v>196</v>
      </c>
      <c r="I178" t="s">
        <v>236</v>
      </c>
      <c r="K178" t="s">
        <v>235</v>
      </c>
    </row>
    <row r="179" spans="1:13" ht="15.75" thickBot="1" x14ac:dyDescent="0.3">
      <c r="A179" s="83" t="s">
        <v>234</v>
      </c>
      <c r="B179" s="9">
        <v>133</v>
      </c>
      <c r="C179" s="9">
        <v>61</v>
      </c>
      <c r="D179" s="9">
        <v>5</v>
      </c>
      <c r="E179" s="19">
        <v>1</v>
      </c>
      <c r="G179" s="3">
        <f>ROUND(SUM(B179:E179) * 0.5,0)+1</f>
        <v>101</v>
      </c>
    </row>
    <row r="180" spans="1:13" ht="15.75" thickBot="1" x14ac:dyDescent="0.3">
      <c r="G180" s="17"/>
    </row>
    <row r="181" spans="1:13" x14ac:dyDescent="0.25">
      <c r="A181" s="4">
        <v>1995</v>
      </c>
      <c r="B181" s="18" t="s">
        <v>237</v>
      </c>
      <c r="C181" s="18" t="s">
        <v>45</v>
      </c>
      <c r="D181" s="18" t="s">
        <v>238</v>
      </c>
      <c r="E181" s="22" t="s">
        <v>26</v>
      </c>
      <c r="G181" s="17" t="s">
        <v>196</v>
      </c>
      <c r="I181" t="s">
        <v>240</v>
      </c>
      <c r="K181" t="s">
        <v>241</v>
      </c>
    </row>
    <row r="182" spans="1:13" ht="15.75" thickBot="1" x14ac:dyDescent="0.3">
      <c r="A182" s="7" t="s">
        <v>239</v>
      </c>
      <c r="B182" s="9">
        <v>148</v>
      </c>
      <c r="C182" s="9">
        <v>14</v>
      </c>
      <c r="D182" s="9">
        <v>12</v>
      </c>
      <c r="E182" s="19">
        <v>1</v>
      </c>
      <c r="G182" s="3">
        <f>ROUND(SUM(B182:E182) * 0.5,0)+1</f>
        <v>89</v>
      </c>
    </row>
    <row r="183" spans="1:13" ht="15.75" thickBot="1" x14ac:dyDescent="0.3">
      <c r="A183" s="13"/>
      <c r="B183" s="13"/>
      <c r="C183" s="13"/>
      <c r="D183" s="13"/>
      <c r="E183" s="13"/>
    </row>
    <row r="184" spans="1:13" x14ac:dyDescent="0.25">
      <c r="A184" s="4">
        <v>1995</v>
      </c>
      <c r="B184" s="18" t="s">
        <v>488</v>
      </c>
      <c r="C184" s="18" t="s">
        <v>489</v>
      </c>
      <c r="D184" s="22" t="s">
        <v>270</v>
      </c>
      <c r="F184" t="s">
        <v>446</v>
      </c>
      <c r="H184" t="s">
        <v>491</v>
      </c>
      <c r="J184" t="s">
        <v>490</v>
      </c>
    </row>
    <row r="185" spans="1:13" ht="15.75" thickBot="1" x14ac:dyDescent="0.3">
      <c r="A185" s="7" t="s">
        <v>487</v>
      </c>
      <c r="B185" s="9">
        <v>50</v>
      </c>
      <c r="C185" s="9">
        <v>21</v>
      </c>
      <c r="D185" s="19">
        <v>1</v>
      </c>
      <c r="F185" s="3">
        <f>ROUND(SUM(B185:D185) * 2 / 3,0)+1</f>
        <v>49</v>
      </c>
    </row>
    <row r="186" spans="1:13" ht="15.75" thickBot="1" x14ac:dyDescent="0.3"/>
    <row r="187" spans="1:13" x14ac:dyDescent="0.25">
      <c r="A187" s="4">
        <v>1997</v>
      </c>
      <c r="B187" s="18" t="s">
        <v>242</v>
      </c>
      <c r="C187" s="18" t="s">
        <v>243</v>
      </c>
      <c r="D187" s="18" t="s">
        <v>244</v>
      </c>
      <c r="E187" s="18" t="s">
        <v>245</v>
      </c>
      <c r="F187" s="18" t="s">
        <v>246</v>
      </c>
      <c r="G187" s="22" t="s">
        <v>247</v>
      </c>
      <c r="I187" s="17" t="s">
        <v>196</v>
      </c>
      <c r="K187" t="s">
        <v>250</v>
      </c>
      <c r="M187" t="s">
        <v>249</v>
      </c>
    </row>
    <row r="188" spans="1:13" ht="15.75" thickBot="1" x14ac:dyDescent="0.3">
      <c r="A188" s="83" t="s">
        <v>248</v>
      </c>
      <c r="B188" s="9">
        <v>49</v>
      </c>
      <c r="C188" s="9">
        <v>7</v>
      </c>
      <c r="D188" s="9">
        <v>3</v>
      </c>
      <c r="E188" s="9">
        <v>2</v>
      </c>
      <c r="F188" s="9">
        <v>2</v>
      </c>
      <c r="G188" s="19">
        <v>1</v>
      </c>
      <c r="I188" s="3">
        <f>ROUND(SUM(B188:G188) * 0.5,0)+1</f>
        <v>33</v>
      </c>
    </row>
    <row r="189" spans="1:13" ht="15.75" thickBot="1" x14ac:dyDescent="0.3"/>
    <row r="190" spans="1:13" x14ac:dyDescent="0.25">
      <c r="A190" s="4">
        <v>1996</v>
      </c>
      <c r="B190" s="18" t="s">
        <v>251</v>
      </c>
      <c r="C190" s="18" t="s">
        <v>252</v>
      </c>
      <c r="D190" s="18" t="s">
        <v>253</v>
      </c>
      <c r="E190" s="18" t="s">
        <v>254</v>
      </c>
      <c r="F190" s="18" t="s">
        <v>255</v>
      </c>
      <c r="G190" s="22" t="s">
        <v>256</v>
      </c>
      <c r="I190" t="s">
        <v>196</v>
      </c>
      <c r="K190" t="s">
        <v>257</v>
      </c>
      <c r="M190" t="s">
        <v>258</v>
      </c>
    </row>
    <row r="191" spans="1:13" ht="15.75" thickBot="1" x14ac:dyDescent="0.3">
      <c r="A191" s="87" t="s">
        <v>769</v>
      </c>
      <c r="B191" s="9">
        <v>27</v>
      </c>
      <c r="C191" s="9">
        <v>17</v>
      </c>
      <c r="D191" s="9">
        <v>12</v>
      </c>
      <c r="E191" s="9">
        <v>5</v>
      </c>
      <c r="F191" s="9">
        <v>4</v>
      </c>
      <c r="G191" s="19">
        <v>3</v>
      </c>
      <c r="I191" s="3">
        <f>ROUND(SUM(B191:G191) * 0.5,0)+1</f>
        <v>35</v>
      </c>
    </row>
    <row r="192" spans="1:13" ht="15.75" thickBot="1" x14ac:dyDescent="0.3"/>
    <row r="193" spans="1:17" x14ac:dyDescent="0.25">
      <c r="A193" s="4">
        <v>1995</v>
      </c>
      <c r="B193" s="18" t="s">
        <v>259</v>
      </c>
      <c r="C193" s="18" t="s">
        <v>260</v>
      </c>
      <c r="D193" s="18" t="s">
        <v>261</v>
      </c>
      <c r="E193" s="18" t="s">
        <v>262</v>
      </c>
      <c r="F193" s="18" t="s">
        <v>125</v>
      </c>
      <c r="G193" s="18" t="s">
        <v>263</v>
      </c>
      <c r="H193" s="18" t="s">
        <v>264</v>
      </c>
      <c r="I193" s="18" t="s">
        <v>116</v>
      </c>
      <c r="J193" s="22" t="s">
        <v>265</v>
      </c>
      <c r="L193" t="s">
        <v>446</v>
      </c>
      <c r="N193" t="s">
        <v>267</v>
      </c>
      <c r="P193" t="s">
        <v>266</v>
      </c>
    </row>
    <row r="194" spans="1:17" ht="15.75" thickBot="1" x14ac:dyDescent="0.3">
      <c r="A194" s="78" t="s">
        <v>268</v>
      </c>
      <c r="B194" s="9">
        <v>71</v>
      </c>
      <c r="C194" s="9">
        <v>19</v>
      </c>
      <c r="D194" s="9">
        <v>9</v>
      </c>
      <c r="E194" s="9">
        <v>9</v>
      </c>
      <c r="F194" s="9">
        <v>1</v>
      </c>
      <c r="G194" s="9">
        <v>1</v>
      </c>
      <c r="H194" s="9">
        <v>1</v>
      </c>
      <c r="I194" s="9">
        <v>1</v>
      </c>
      <c r="J194" s="19">
        <v>1</v>
      </c>
      <c r="L194" s="3">
        <f>ROUND(SUM(B194:J194) * 2 / 3,0)+1</f>
        <v>76</v>
      </c>
    </row>
    <row r="195" spans="1:17" ht="15.75" thickBot="1" x14ac:dyDescent="0.3"/>
    <row r="196" spans="1:17" x14ac:dyDescent="0.25">
      <c r="A196" s="4">
        <v>1994</v>
      </c>
      <c r="B196" s="18" t="s">
        <v>273</v>
      </c>
      <c r="C196" s="18" t="s">
        <v>272</v>
      </c>
      <c r="D196" s="18" t="s">
        <v>271</v>
      </c>
      <c r="E196" s="18" t="s">
        <v>81</v>
      </c>
      <c r="F196" s="18" t="s">
        <v>270</v>
      </c>
      <c r="G196" s="22" t="s">
        <v>269</v>
      </c>
      <c r="I196" t="s">
        <v>196</v>
      </c>
      <c r="K196" t="s">
        <v>275</v>
      </c>
      <c r="M196" t="s">
        <v>276</v>
      </c>
    </row>
    <row r="197" spans="1:17" ht="15.75" thickBot="1" x14ac:dyDescent="0.3">
      <c r="A197" s="7" t="s">
        <v>274</v>
      </c>
      <c r="B197" s="9">
        <v>62</v>
      </c>
      <c r="C197" s="9">
        <v>19</v>
      </c>
      <c r="D197" s="9">
        <v>6</v>
      </c>
      <c r="E197" s="9">
        <v>12</v>
      </c>
      <c r="F197" s="9">
        <v>1</v>
      </c>
      <c r="G197" s="19">
        <v>1</v>
      </c>
      <c r="H197">
        <f>SUM(B197:G197)</f>
        <v>101</v>
      </c>
      <c r="I197" s="3">
        <f>ROUND(SUM(B197:G197) * 0.5,0)+1</f>
        <v>52</v>
      </c>
    </row>
    <row r="198" spans="1:17" ht="15.75" thickBot="1" x14ac:dyDescent="0.3"/>
    <row r="199" spans="1:17" x14ac:dyDescent="0.25">
      <c r="A199" s="4">
        <v>1993</v>
      </c>
      <c r="B199" s="18" t="s">
        <v>282</v>
      </c>
      <c r="C199" s="18" t="s">
        <v>281</v>
      </c>
      <c r="D199" s="18" t="s">
        <v>280</v>
      </c>
      <c r="E199" s="18" t="s">
        <v>279</v>
      </c>
      <c r="F199" s="18" t="s">
        <v>278</v>
      </c>
      <c r="G199" s="22" t="s">
        <v>277</v>
      </c>
      <c r="I199" t="s">
        <v>196</v>
      </c>
      <c r="K199" t="s">
        <v>284</v>
      </c>
      <c r="M199" t="s">
        <v>285</v>
      </c>
    </row>
    <row r="200" spans="1:17" ht="15.75" thickBot="1" x14ac:dyDescent="0.3">
      <c r="A200" s="7" t="s">
        <v>283</v>
      </c>
      <c r="B200" s="9">
        <v>84</v>
      </c>
      <c r="C200" s="9">
        <v>27</v>
      </c>
      <c r="D200" s="9">
        <v>3</v>
      </c>
      <c r="E200" s="9">
        <v>3</v>
      </c>
      <c r="F200" s="9">
        <v>2</v>
      </c>
      <c r="G200" s="19">
        <v>1</v>
      </c>
      <c r="I200" s="3">
        <f>ROUND(SUM(B200:G200) * 0.5,0)+1</f>
        <v>61</v>
      </c>
    </row>
    <row r="201" spans="1:17" ht="15.75" thickBot="1" x14ac:dyDescent="0.3"/>
    <row r="202" spans="1:17" x14ac:dyDescent="0.25">
      <c r="A202" s="4">
        <v>1992</v>
      </c>
      <c r="B202" s="18" t="s">
        <v>286</v>
      </c>
      <c r="C202" s="18" t="s">
        <v>232</v>
      </c>
      <c r="D202" s="18" t="s">
        <v>287</v>
      </c>
      <c r="E202" s="22" t="s">
        <v>5</v>
      </c>
      <c r="G202" t="s">
        <v>196</v>
      </c>
      <c r="I202" t="s">
        <v>289</v>
      </c>
      <c r="K202" t="s">
        <v>290</v>
      </c>
    </row>
    <row r="203" spans="1:17" ht="15.75" thickBot="1" x14ac:dyDescent="0.3">
      <c r="A203" s="7" t="s">
        <v>291</v>
      </c>
      <c r="B203" s="9">
        <v>25</v>
      </c>
      <c r="C203" s="9">
        <v>6</v>
      </c>
      <c r="D203" s="9">
        <v>2</v>
      </c>
      <c r="E203" s="19">
        <v>3</v>
      </c>
      <c r="G203" s="3">
        <f>ROUND(SUM(B203:E203) * 0.5,0)+1</f>
        <v>19</v>
      </c>
    </row>
    <row r="204" spans="1:17" ht="15.75" thickBot="1" x14ac:dyDescent="0.3">
      <c r="A204" s="13"/>
      <c r="B204" s="13"/>
      <c r="C204" s="13"/>
      <c r="D204" s="13"/>
      <c r="E204" s="13"/>
    </row>
    <row r="205" spans="1:17" x14ac:dyDescent="0.25">
      <c r="A205" s="4">
        <v>1997</v>
      </c>
      <c r="B205" s="18" t="s">
        <v>433</v>
      </c>
      <c r="C205" s="18" t="s">
        <v>23</v>
      </c>
      <c r="D205" s="18" t="s">
        <v>434</v>
      </c>
      <c r="E205" s="18" t="s">
        <v>288</v>
      </c>
      <c r="F205" s="22" t="s">
        <v>5</v>
      </c>
      <c r="H205" t="s">
        <v>196</v>
      </c>
      <c r="J205" t="s">
        <v>289</v>
      </c>
      <c r="L205" t="s">
        <v>290</v>
      </c>
    </row>
    <row r="206" spans="1:17" ht="15.75" thickBot="1" x14ac:dyDescent="0.3">
      <c r="A206" s="7" t="s">
        <v>291</v>
      </c>
      <c r="B206" s="9">
        <v>33</v>
      </c>
      <c r="C206" s="9">
        <v>7</v>
      </c>
      <c r="D206" s="9">
        <v>2</v>
      </c>
      <c r="E206" s="50">
        <v>1</v>
      </c>
      <c r="F206" s="32">
        <v>2</v>
      </c>
      <c r="H206" s="3">
        <f>ROUND(SUM(B206:F206) * 0.5,0)+1</f>
        <v>24</v>
      </c>
    </row>
    <row r="207" spans="1:17" ht="15.75" thickBot="1" x14ac:dyDescent="0.3"/>
    <row r="208" spans="1:17" x14ac:dyDescent="0.25">
      <c r="A208" s="4">
        <v>1992</v>
      </c>
      <c r="B208" s="18" t="s">
        <v>292</v>
      </c>
      <c r="C208" s="18" t="s">
        <v>293</v>
      </c>
      <c r="D208" s="18" t="s">
        <v>294</v>
      </c>
      <c r="E208" s="18" t="s">
        <v>295</v>
      </c>
      <c r="F208" s="18" t="s">
        <v>121</v>
      </c>
      <c r="G208" s="18" t="s">
        <v>296</v>
      </c>
      <c r="H208" s="18" t="s">
        <v>297</v>
      </c>
      <c r="I208" s="18" t="s">
        <v>298</v>
      </c>
      <c r="J208" s="18" t="s">
        <v>253</v>
      </c>
      <c r="K208" s="22" t="s">
        <v>299</v>
      </c>
      <c r="M208" t="s">
        <v>196</v>
      </c>
      <c r="O208" t="s">
        <v>302</v>
      </c>
      <c r="Q208" t="s">
        <v>301</v>
      </c>
    </row>
    <row r="209" spans="1:22" ht="15.75" thickBot="1" x14ac:dyDescent="0.3">
      <c r="A209" s="7" t="s">
        <v>300</v>
      </c>
      <c r="B209" s="9">
        <v>76</v>
      </c>
      <c r="C209" s="9">
        <v>9</v>
      </c>
      <c r="D209" s="9">
        <v>8</v>
      </c>
      <c r="E209" s="9">
        <v>6</v>
      </c>
      <c r="F209" s="9">
        <v>4</v>
      </c>
      <c r="G209" s="9">
        <v>4</v>
      </c>
      <c r="H209" s="9">
        <v>3</v>
      </c>
      <c r="I209" s="9">
        <v>3</v>
      </c>
      <c r="J209" s="9">
        <v>2</v>
      </c>
      <c r="K209" s="19">
        <v>1</v>
      </c>
      <c r="M209" s="3">
        <f>ROUND(SUM(B209:K209) * 0.5,0)+1</f>
        <v>59</v>
      </c>
    </row>
    <row r="210" spans="1:22" ht="15.75" thickBot="1" x14ac:dyDescent="0.3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</row>
    <row r="211" spans="1:22" x14ac:dyDescent="0.25">
      <c r="A211" s="4">
        <v>1997</v>
      </c>
      <c r="B211" s="18" t="s">
        <v>292</v>
      </c>
      <c r="C211" s="18" t="s">
        <v>504</v>
      </c>
      <c r="D211" s="18" t="s">
        <v>505</v>
      </c>
      <c r="E211" s="18" t="s">
        <v>296</v>
      </c>
      <c r="F211" s="18" t="s">
        <v>253</v>
      </c>
      <c r="G211" s="18" t="s">
        <v>506</v>
      </c>
      <c r="H211" s="18" t="s">
        <v>507</v>
      </c>
      <c r="I211" s="22" t="s">
        <v>322</v>
      </c>
      <c r="J211" s="13"/>
      <c r="K211" t="s">
        <v>196</v>
      </c>
      <c r="M211" t="s">
        <v>302</v>
      </c>
      <c r="O211" t="s">
        <v>301</v>
      </c>
    </row>
    <row r="212" spans="1:22" ht="15.75" thickBot="1" x14ac:dyDescent="0.3">
      <c r="A212" s="7" t="s">
        <v>300</v>
      </c>
      <c r="B212" s="9">
        <v>128</v>
      </c>
      <c r="C212" s="9">
        <v>8</v>
      </c>
      <c r="D212" s="9">
        <v>4</v>
      </c>
      <c r="E212" s="9">
        <v>2</v>
      </c>
      <c r="F212" s="9">
        <v>2</v>
      </c>
      <c r="G212" s="9">
        <v>1</v>
      </c>
      <c r="H212" s="9">
        <v>1</v>
      </c>
      <c r="I212" s="19">
        <v>1</v>
      </c>
      <c r="J212" s="13"/>
      <c r="K212" s="3">
        <f>ROUND(SUM(B212:I212) * 0.5,0)+1</f>
        <v>75</v>
      </c>
    </row>
    <row r="213" spans="1:22" ht="15.75" thickBot="1" x14ac:dyDescent="0.3"/>
    <row r="214" spans="1:22" x14ac:dyDescent="0.25">
      <c r="A214" s="4">
        <v>1992</v>
      </c>
      <c r="B214" s="18" t="s">
        <v>303</v>
      </c>
      <c r="C214" s="18" t="s">
        <v>304</v>
      </c>
      <c r="D214" s="18" t="s">
        <v>305</v>
      </c>
      <c r="E214" s="22" t="s">
        <v>5</v>
      </c>
      <c r="G214" t="s">
        <v>196</v>
      </c>
      <c r="I214" t="s">
        <v>307</v>
      </c>
      <c r="K214" t="s">
        <v>308</v>
      </c>
    </row>
    <row r="215" spans="1:22" ht="15.75" thickBot="1" x14ac:dyDescent="0.3">
      <c r="A215" s="7" t="s">
        <v>306</v>
      </c>
      <c r="B215" s="9">
        <v>67</v>
      </c>
      <c r="C215" s="9">
        <v>1</v>
      </c>
      <c r="D215" s="9">
        <v>1</v>
      </c>
      <c r="E215" s="19">
        <v>10</v>
      </c>
      <c r="G215" s="3">
        <f>ROUND(SUM(B215:E215) * 0.5,0)+1</f>
        <v>41</v>
      </c>
    </row>
    <row r="216" spans="1:22" ht="15.75" thickBot="1" x14ac:dyDescent="0.3">
      <c r="A216" s="13"/>
      <c r="B216" s="13"/>
      <c r="C216" s="13"/>
      <c r="D216" s="13"/>
      <c r="E216" s="13"/>
    </row>
    <row r="217" spans="1:22" x14ac:dyDescent="0.25">
      <c r="A217" s="4">
        <v>1996</v>
      </c>
      <c r="B217" s="18" t="s">
        <v>303</v>
      </c>
      <c r="C217" s="18" t="s">
        <v>304</v>
      </c>
      <c r="D217" s="18" t="s">
        <v>219</v>
      </c>
      <c r="E217" s="22" t="s">
        <v>5</v>
      </c>
      <c r="G217" t="s">
        <v>196</v>
      </c>
      <c r="I217" t="s">
        <v>307</v>
      </c>
      <c r="K217" t="s">
        <v>308</v>
      </c>
    </row>
    <row r="218" spans="1:22" ht="15.75" thickBot="1" x14ac:dyDescent="0.3">
      <c r="A218" s="7" t="s">
        <v>306</v>
      </c>
      <c r="B218" s="9">
        <v>70</v>
      </c>
      <c r="C218" s="9">
        <v>1</v>
      </c>
      <c r="D218" s="9">
        <v>1</v>
      </c>
      <c r="E218" s="19">
        <v>7</v>
      </c>
      <c r="G218" s="3">
        <f>ROUND(SUM(B218:E218) * 0.5,0)+1</f>
        <v>41</v>
      </c>
    </row>
    <row r="219" spans="1:22" ht="15.75" thickBot="1" x14ac:dyDescent="0.3"/>
    <row r="220" spans="1:22" x14ac:dyDescent="0.25">
      <c r="A220" s="4">
        <v>1993</v>
      </c>
      <c r="B220" s="18" t="s">
        <v>309</v>
      </c>
      <c r="C220" s="18" t="s">
        <v>310</v>
      </c>
      <c r="D220" s="18" t="s">
        <v>311</v>
      </c>
      <c r="E220" s="18" t="s">
        <v>312</v>
      </c>
      <c r="F220" s="18" t="s">
        <v>313</v>
      </c>
      <c r="G220" s="18" t="s">
        <v>314</v>
      </c>
      <c r="H220" s="18" t="s">
        <v>315</v>
      </c>
      <c r="I220" s="18" t="s">
        <v>316</v>
      </c>
      <c r="J220" s="18" t="s">
        <v>317</v>
      </c>
      <c r="K220" s="18" t="s">
        <v>318</v>
      </c>
      <c r="L220" s="18" t="s">
        <v>319</v>
      </c>
      <c r="M220" s="18" t="s">
        <v>320</v>
      </c>
      <c r="N220" s="22" t="s">
        <v>321</v>
      </c>
      <c r="P220" t="s">
        <v>196</v>
      </c>
      <c r="R220" s="35" t="s">
        <v>481</v>
      </c>
      <c r="T220" t="s">
        <v>482</v>
      </c>
    </row>
    <row r="221" spans="1:22" ht="15.75" thickBot="1" x14ac:dyDescent="0.3">
      <c r="A221" s="79" t="s">
        <v>442</v>
      </c>
      <c r="B221" s="9">
        <v>54</v>
      </c>
      <c r="C221" s="9">
        <v>41</v>
      </c>
      <c r="D221" s="9">
        <v>56</v>
      </c>
      <c r="E221" s="9">
        <v>51</v>
      </c>
      <c r="F221" s="9">
        <v>52</v>
      </c>
      <c r="G221" s="9">
        <v>24</v>
      </c>
      <c r="H221" s="9">
        <v>10</v>
      </c>
      <c r="I221" s="9">
        <v>2</v>
      </c>
      <c r="J221" s="9">
        <v>3</v>
      </c>
      <c r="K221" s="9">
        <v>25</v>
      </c>
      <c r="L221" s="9">
        <v>9</v>
      </c>
      <c r="M221" s="9">
        <v>2</v>
      </c>
      <c r="N221" s="19">
        <v>4</v>
      </c>
      <c r="P221" s="3">
        <f>ROUND(SUM(B221:N221) * 0.5,0)+1</f>
        <v>168</v>
      </c>
    </row>
    <row r="222" spans="1:22" ht="15.75" thickBot="1" x14ac:dyDescent="0.3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</row>
    <row r="223" spans="1:22" x14ac:dyDescent="0.25">
      <c r="A223" s="4">
        <v>1997</v>
      </c>
      <c r="B223" s="18" t="s">
        <v>535</v>
      </c>
      <c r="C223" s="18" t="s">
        <v>536</v>
      </c>
      <c r="D223" s="18" t="s">
        <v>537</v>
      </c>
      <c r="E223" s="18" t="s">
        <v>538</v>
      </c>
      <c r="F223" s="18" t="s">
        <v>539</v>
      </c>
      <c r="G223" s="18" t="s">
        <v>540</v>
      </c>
      <c r="H223" s="18" t="s">
        <v>541</v>
      </c>
      <c r="I223" s="18" t="s">
        <v>542</v>
      </c>
      <c r="J223" s="18" t="s">
        <v>543</v>
      </c>
      <c r="K223" s="18" t="s">
        <v>544</v>
      </c>
      <c r="L223" s="18" t="s">
        <v>545</v>
      </c>
      <c r="M223" s="18" t="s">
        <v>546</v>
      </c>
      <c r="N223" s="18" t="s">
        <v>547</v>
      </c>
      <c r="O223" s="18" t="s">
        <v>548</v>
      </c>
      <c r="P223" s="22" t="s">
        <v>549</v>
      </c>
      <c r="Q223" s="33" t="s">
        <v>12</v>
      </c>
      <c r="R223" t="s">
        <v>196</v>
      </c>
      <c r="T223" t="s">
        <v>481</v>
      </c>
      <c r="V223" t="s">
        <v>482</v>
      </c>
    </row>
    <row r="224" spans="1:22" ht="15.75" thickBot="1" x14ac:dyDescent="0.3">
      <c r="A224" s="79" t="s">
        <v>442</v>
      </c>
      <c r="B224" s="9">
        <v>57</v>
      </c>
      <c r="C224" s="9">
        <v>32</v>
      </c>
      <c r="D224" s="9">
        <v>46</v>
      </c>
      <c r="E224" s="9">
        <v>40</v>
      </c>
      <c r="F224" s="9">
        <v>50</v>
      </c>
      <c r="G224" s="9">
        <v>32</v>
      </c>
      <c r="H224" s="9">
        <v>19</v>
      </c>
      <c r="I224" s="9">
        <v>9</v>
      </c>
      <c r="J224" s="9">
        <v>10</v>
      </c>
      <c r="K224" s="9">
        <v>9</v>
      </c>
      <c r="L224" s="9">
        <v>9</v>
      </c>
      <c r="M224" s="9">
        <v>5</v>
      </c>
      <c r="N224" s="9">
        <v>4</v>
      </c>
      <c r="O224" s="9">
        <v>2</v>
      </c>
      <c r="P224" s="19">
        <v>1</v>
      </c>
      <c r="R224" s="3">
        <f>ROUND(SUM(B224:P224) * 0.5,0)+1</f>
        <v>164</v>
      </c>
    </row>
    <row r="225" spans="1:20" ht="15.75" thickBot="1" x14ac:dyDescent="0.3"/>
    <row r="226" spans="1:20" x14ac:dyDescent="0.25">
      <c r="A226" s="4">
        <v>1997</v>
      </c>
      <c r="B226" s="18" t="s">
        <v>322</v>
      </c>
      <c r="C226" s="18" t="s">
        <v>323</v>
      </c>
      <c r="D226" s="18" t="s">
        <v>324</v>
      </c>
      <c r="E226" s="18" t="s">
        <v>325</v>
      </c>
      <c r="F226" s="18" t="s">
        <v>326</v>
      </c>
      <c r="G226" s="18" t="s">
        <v>327</v>
      </c>
      <c r="H226" s="18" t="s">
        <v>328</v>
      </c>
      <c r="I226" s="18" t="s">
        <v>262</v>
      </c>
      <c r="J226" s="18" t="s">
        <v>329</v>
      </c>
      <c r="K226" s="18" t="s">
        <v>330</v>
      </c>
      <c r="L226" s="22" t="s">
        <v>5</v>
      </c>
      <c r="N226" t="s">
        <v>196</v>
      </c>
      <c r="P226" t="s">
        <v>481</v>
      </c>
      <c r="R226" t="s">
        <v>838</v>
      </c>
    </row>
    <row r="227" spans="1:20" ht="15.75" thickBot="1" x14ac:dyDescent="0.3">
      <c r="A227" s="79" t="s">
        <v>331</v>
      </c>
      <c r="B227" s="9">
        <v>156</v>
      </c>
      <c r="C227" s="9">
        <v>69</v>
      </c>
      <c r="D227" s="9">
        <v>62</v>
      </c>
      <c r="E227" s="9">
        <v>34</v>
      </c>
      <c r="F227" s="9">
        <v>20</v>
      </c>
      <c r="G227" s="9">
        <v>19</v>
      </c>
      <c r="H227" s="9">
        <v>4</v>
      </c>
      <c r="I227" s="9">
        <v>3</v>
      </c>
      <c r="J227" s="9">
        <v>1</v>
      </c>
      <c r="K227" s="9">
        <v>1</v>
      </c>
      <c r="L227" s="19">
        <v>11</v>
      </c>
      <c r="N227" s="3">
        <f>ROUND(SUM(B227:L227) * 0.5,0)+1</f>
        <v>191</v>
      </c>
    </row>
    <row r="228" spans="1:20" ht="15.75" thickBot="1" x14ac:dyDescent="0.3"/>
    <row r="229" spans="1:20" x14ac:dyDescent="0.25">
      <c r="A229" s="4">
        <v>1994</v>
      </c>
      <c r="B229" s="18" t="s">
        <v>327</v>
      </c>
      <c r="C229" s="18" t="s">
        <v>332</v>
      </c>
      <c r="D229" s="18" t="s">
        <v>53</v>
      </c>
      <c r="E229" s="18" t="s">
        <v>333</v>
      </c>
      <c r="F229" s="22" t="s">
        <v>259</v>
      </c>
      <c r="H229" t="s">
        <v>196</v>
      </c>
      <c r="J229" t="s">
        <v>481</v>
      </c>
      <c r="L229" t="s">
        <v>483</v>
      </c>
    </row>
    <row r="230" spans="1:20" ht="15.75" thickBot="1" x14ac:dyDescent="0.3">
      <c r="A230" s="7" t="s">
        <v>334</v>
      </c>
      <c r="B230" s="9">
        <v>144</v>
      </c>
      <c r="C230" s="9">
        <v>10</v>
      </c>
      <c r="D230" s="9">
        <v>4</v>
      </c>
      <c r="E230" s="9">
        <v>3</v>
      </c>
      <c r="F230" s="19">
        <v>2</v>
      </c>
      <c r="H230" s="3">
        <f>ROUND(SUM(B230:F230) * 0.5,0)+1</f>
        <v>83</v>
      </c>
    </row>
    <row r="231" spans="1:20" ht="15.75" thickBot="1" x14ac:dyDescent="0.3"/>
    <row r="232" spans="1:20" x14ac:dyDescent="0.25">
      <c r="A232" s="4">
        <v>1995</v>
      </c>
      <c r="B232" s="18" t="s">
        <v>141</v>
      </c>
      <c r="C232" s="18" t="s">
        <v>335</v>
      </c>
      <c r="D232" s="18" t="s">
        <v>336</v>
      </c>
      <c r="E232" s="18" t="s">
        <v>337</v>
      </c>
      <c r="F232" s="18" t="s">
        <v>338</v>
      </c>
      <c r="G232" s="22" t="s">
        <v>5</v>
      </c>
      <c r="I232" t="s">
        <v>196</v>
      </c>
      <c r="K232" s="35" t="s">
        <v>481</v>
      </c>
      <c r="M232" t="s">
        <v>484</v>
      </c>
    </row>
    <row r="233" spans="1:20" ht="15.75" thickBot="1" x14ac:dyDescent="0.3">
      <c r="A233" s="7" t="s">
        <v>339</v>
      </c>
      <c r="B233" s="9">
        <v>317</v>
      </c>
      <c r="C233" s="9">
        <v>5</v>
      </c>
      <c r="D233" s="9">
        <v>1</v>
      </c>
      <c r="E233" s="9">
        <v>6</v>
      </c>
      <c r="F233" s="9">
        <v>1</v>
      </c>
      <c r="G233" s="19">
        <v>114</v>
      </c>
      <c r="I233" s="3">
        <f>ROUND(SUM(B233:G233) * 0.5,0)+1</f>
        <v>223</v>
      </c>
    </row>
    <row r="234" spans="1:20" s="76" customFormat="1" ht="15.75" thickBot="1" x14ac:dyDescent="0.3"/>
    <row r="235" spans="1:20" x14ac:dyDescent="0.25">
      <c r="A235" s="4">
        <v>1999</v>
      </c>
      <c r="B235" s="18" t="s">
        <v>522</v>
      </c>
      <c r="C235" s="18" t="s">
        <v>57</v>
      </c>
      <c r="D235" s="18" t="s">
        <v>523</v>
      </c>
      <c r="E235" s="18" t="s">
        <v>524</v>
      </c>
      <c r="F235" s="18" t="s">
        <v>525</v>
      </c>
      <c r="G235" s="18" t="s">
        <v>526</v>
      </c>
      <c r="H235" s="18" t="s">
        <v>527</v>
      </c>
      <c r="I235" s="18" t="s">
        <v>528</v>
      </c>
      <c r="J235" s="18" t="s">
        <v>529</v>
      </c>
      <c r="K235" s="18" t="s">
        <v>530</v>
      </c>
      <c r="L235" s="18" t="s">
        <v>531</v>
      </c>
      <c r="M235" s="18" t="s">
        <v>532</v>
      </c>
      <c r="N235" s="22" t="s">
        <v>533</v>
      </c>
      <c r="P235" s="2" t="s">
        <v>196</v>
      </c>
      <c r="Q235" s="3"/>
      <c r="R235" s="35" t="s">
        <v>534</v>
      </c>
      <c r="S235" s="3"/>
      <c r="T235" s="36" t="s">
        <v>445</v>
      </c>
    </row>
    <row r="236" spans="1:20" ht="15.75" thickBot="1" x14ac:dyDescent="0.3">
      <c r="A236" s="7" t="s">
        <v>44</v>
      </c>
      <c r="B236" s="9">
        <v>266</v>
      </c>
      <c r="C236" s="9">
        <v>38</v>
      </c>
      <c r="D236" s="9">
        <v>34</v>
      </c>
      <c r="E236" s="9">
        <v>28</v>
      </c>
      <c r="F236" s="9">
        <v>14</v>
      </c>
      <c r="G236" s="9">
        <v>6</v>
      </c>
      <c r="H236" s="9">
        <v>3</v>
      </c>
      <c r="I236" s="9">
        <v>3</v>
      </c>
      <c r="J236" s="9">
        <v>3</v>
      </c>
      <c r="K236" s="9">
        <v>2</v>
      </c>
      <c r="L236" s="9">
        <v>1</v>
      </c>
      <c r="M236" s="9">
        <v>1</v>
      </c>
      <c r="N236" s="53">
        <v>1</v>
      </c>
      <c r="P236" s="3">
        <f>ROUND(SUM(B236:N236) * 0.5,0)+1</f>
        <v>201</v>
      </c>
    </row>
    <row r="237" spans="1:20" ht="15.75" thickBot="1" x14ac:dyDescent="0.3"/>
    <row r="238" spans="1:20" x14ac:dyDescent="0.25">
      <c r="A238" s="4">
        <v>1999</v>
      </c>
      <c r="B238" s="18" t="s">
        <v>340</v>
      </c>
      <c r="C238" s="22" t="s">
        <v>341</v>
      </c>
      <c r="E238" t="s">
        <v>446</v>
      </c>
      <c r="F238" s="13"/>
      <c r="G238" s="17" t="s">
        <v>447</v>
      </c>
      <c r="H238" s="17"/>
      <c r="I238" s="13" t="s">
        <v>448</v>
      </c>
    </row>
    <row r="239" spans="1:20" ht="15.75" thickBot="1" x14ac:dyDescent="0.3">
      <c r="A239" s="7" t="s">
        <v>6</v>
      </c>
      <c r="B239" s="9">
        <v>133</v>
      </c>
      <c r="C239" s="19">
        <v>117</v>
      </c>
      <c r="E239" s="3">
        <f>ROUND(SUM(B239:C239) * 2 / 3,0)+1</f>
        <v>168</v>
      </c>
    </row>
    <row r="240" spans="1:20" ht="15.75" thickBot="1" x14ac:dyDescent="0.3"/>
    <row r="241" spans="1:17" x14ac:dyDescent="0.25">
      <c r="A241" s="4">
        <v>2000</v>
      </c>
      <c r="B241" s="5" t="s">
        <v>3</v>
      </c>
      <c r="C241" s="5" t="s">
        <v>4</v>
      </c>
      <c r="D241" s="22" t="s">
        <v>342</v>
      </c>
      <c r="F241" s="20" t="s">
        <v>446</v>
      </c>
      <c r="H241" t="s">
        <v>449</v>
      </c>
      <c r="J241" t="s">
        <v>485</v>
      </c>
    </row>
    <row r="242" spans="1:17" ht="15.75" thickBot="1" x14ac:dyDescent="0.3">
      <c r="A242" s="7" t="s">
        <v>43</v>
      </c>
      <c r="B242" s="9">
        <v>62</v>
      </c>
      <c r="C242" s="9">
        <v>1</v>
      </c>
      <c r="D242" s="19">
        <v>57</v>
      </c>
      <c r="F242" s="3">
        <f>ROUND(SUM(B242:D242) * 2 / 3,0)+1</f>
        <v>81</v>
      </c>
    </row>
    <row r="243" spans="1:17" ht="15.75" thickBot="1" x14ac:dyDescent="0.3"/>
    <row r="244" spans="1:17" x14ac:dyDescent="0.25">
      <c r="A244" s="4">
        <v>1999</v>
      </c>
      <c r="B244" s="18" t="s">
        <v>8</v>
      </c>
      <c r="C244" s="18" t="s">
        <v>9</v>
      </c>
      <c r="D244" s="22" t="s">
        <v>22</v>
      </c>
      <c r="F244" t="s">
        <v>196</v>
      </c>
      <c r="G244" s="2"/>
      <c r="H244" s="28" t="s">
        <v>10</v>
      </c>
      <c r="I244" s="2"/>
      <c r="J244" s="27" t="s">
        <v>11</v>
      </c>
    </row>
    <row r="245" spans="1:17" ht="15.75" thickBot="1" x14ac:dyDescent="0.3">
      <c r="A245" s="7" t="s">
        <v>7</v>
      </c>
      <c r="B245" s="9">
        <v>33</v>
      </c>
      <c r="C245" s="9">
        <v>6</v>
      </c>
      <c r="D245" s="19">
        <v>1</v>
      </c>
      <c r="F245" s="3">
        <f>ROUND(SUM(B245:D245) * 0.5,0)+1</f>
        <v>21</v>
      </c>
    </row>
    <row r="246" spans="1:17" ht="15.75" thickBot="1" x14ac:dyDescent="0.3"/>
    <row r="247" spans="1:17" x14ac:dyDescent="0.25">
      <c r="A247" s="4">
        <v>1999</v>
      </c>
      <c r="B247" s="18" t="s">
        <v>14</v>
      </c>
      <c r="C247" s="18" t="s">
        <v>518</v>
      </c>
      <c r="D247" s="18" t="s">
        <v>15</v>
      </c>
      <c r="E247" s="18" t="s">
        <v>16</v>
      </c>
      <c r="F247" s="22" t="s">
        <v>18</v>
      </c>
      <c r="H247" t="s">
        <v>196</v>
      </c>
      <c r="J247" t="s">
        <v>19</v>
      </c>
      <c r="L247" t="s">
        <v>20</v>
      </c>
    </row>
    <row r="248" spans="1:17" ht="15.75" thickBot="1" x14ac:dyDescent="0.3">
      <c r="A248" s="7" t="s">
        <v>13</v>
      </c>
      <c r="B248" s="9">
        <v>55</v>
      </c>
      <c r="C248" s="9">
        <v>7</v>
      </c>
      <c r="D248" s="9">
        <v>7</v>
      </c>
      <c r="E248" s="9">
        <v>2</v>
      </c>
      <c r="F248" s="19">
        <v>1</v>
      </c>
      <c r="H248" s="3">
        <f>ROUND(SUM(B248:F248) * 0.5,0)+1</f>
        <v>37</v>
      </c>
    </row>
    <row r="249" spans="1:17" ht="15.75" thickBot="1" x14ac:dyDescent="0.3"/>
    <row r="250" spans="1:17" x14ac:dyDescent="0.25">
      <c r="A250" s="4">
        <v>1998</v>
      </c>
      <c r="B250" s="18" t="s">
        <v>343</v>
      </c>
      <c r="C250" s="22" t="s">
        <v>344</v>
      </c>
      <c r="E250" t="s">
        <v>196</v>
      </c>
      <c r="G250" s="13" t="s">
        <v>24</v>
      </c>
      <c r="I250" t="s">
        <v>452</v>
      </c>
    </row>
    <row r="251" spans="1:17" ht="15.75" thickBot="1" x14ac:dyDescent="0.3">
      <c r="A251" s="7" t="s">
        <v>21</v>
      </c>
      <c r="B251" s="9">
        <v>78</v>
      </c>
      <c r="C251" s="19">
        <v>1</v>
      </c>
      <c r="E251" s="3">
        <f>ROUND(SUM(B251:C251) * 0.5,0)+1</f>
        <v>41</v>
      </c>
    </row>
    <row r="252" spans="1:17" ht="15.75" thickBot="1" x14ac:dyDescent="0.3">
      <c r="A252" s="13"/>
      <c r="B252" s="13"/>
      <c r="C252" s="13"/>
    </row>
    <row r="253" spans="1:17" x14ac:dyDescent="0.25">
      <c r="A253" s="4">
        <v>2002</v>
      </c>
      <c r="B253" s="18" t="s">
        <v>343</v>
      </c>
      <c r="C253" s="18" t="s">
        <v>344</v>
      </c>
      <c r="D253" s="18" t="s">
        <v>497</v>
      </c>
      <c r="E253" s="18" t="s">
        <v>498</v>
      </c>
      <c r="F253" s="18" t="s">
        <v>499</v>
      </c>
      <c r="G253" s="18" t="s">
        <v>22</v>
      </c>
      <c r="H253" s="18" t="s">
        <v>500</v>
      </c>
      <c r="I253" s="18" t="s">
        <v>501</v>
      </c>
      <c r="J253" s="18" t="s">
        <v>502</v>
      </c>
      <c r="K253" s="22" t="s">
        <v>242</v>
      </c>
      <c r="M253" t="s">
        <v>196</v>
      </c>
      <c r="O253" s="13" t="s">
        <v>24</v>
      </c>
      <c r="Q253" t="s">
        <v>452</v>
      </c>
    </row>
    <row r="254" spans="1:17" ht="15.75" thickBot="1" x14ac:dyDescent="0.3">
      <c r="A254" s="7" t="s">
        <v>21</v>
      </c>
      <c r="B254" s="9">
        <v>77</v>
      </c>
      <c r="C254" s="9">
        <v>21</v>
      </c>
      <c r="D254" s="9">
        <v>5</v>
      </c>
      <c r="E254" s="9">
        <v>5</v>
      </c>
      <c r="F254" s="9">
        <v>3</v>
      </c>
      <c r="G254" s="9">
        <v>3</v>
      </c>
      <c r="H254" s="9">
        <v>1</v>
      </c>
      <c r="I254" s="9">
        <v>1</v>
      </c>
      <c r="J254" s="9">
        <v>1</v>
      </c>
      <c r="K254" s="19">
        <v>1</v>
      </c>
      <c r="M254" s="3">
        <f>ROUND(SUM(B254:K254) * 0.5,0)+1</f>
        <v>60</v>
      </c>
    </row>
    <row r="255" spans="1:17" ht="15.75" thickBot="1" x14ac:dyDescent="0.3"/>
    <row r="256" spans="1:17" x14ac:dyDescent="0.25">
      <c r="A256" s="4">
        <v>1998</v>
      </c>
      <c r="B256" s="18" t="s">
        <v>345</v>
      </c>
      <c r="C256" s="18" t="s">
        <v>37</v>
      </c>
      <c r="D256" s="18" t="s">
        <v>346</v>
      </c>
      <c r="E256" s="18" t="s">
        <v>39</v>
      </c>
      <c r="F256" s="18" t="s">
        <v>347</v>
      </c>
      <c r="G256" s="18" t="s">
        <v>348</v>
      </c>
      <c r="H256" s="18" t="s">
        <v>30</v>
      </c>
      <c r="I256" s="18" t="s">
        <v>32</v>
      </c>
      <c r="J256" s="18" t="s">
        <v>27</v>
      </c>
      <c r="K256" s="22" t="s">
        <v>5</v>
      </c>
      <c r="M256" t="s">
        <v>196</v>
      </c>
      <c r="O256" t="s">
        <v>42</v>
      </c>
      <c r="Q256" t="s">
        <v>450</v>
      </c>
    </row>
    <row r="257" spans="1:13" ht="15.75" thickBot="1" x14ac:dyDescent="0.3">
      <c r="A257" s="7" t="s">
        <v>41</v>
      </c>
      <c r="B257" s="9">
        <v>63</v>
      </c>
      <c r="C257" s="9">
        <v>16</v>
      </c>
      <c r="D257" s="9">
        <v>14</v>
      </c>
      <c r="E257" s="9">
        <v>11</v>
      </c>
      <c r="F257" s="9">
        <v>6</v>
      </c>
      <c r="G257" s="9">
        <v>3</v>
      </c>
      <c r="H257" s="9">
        <v>3</v>
      </c>
      <c r="I257" s="9">
        <v>1</v>
      </c>
      <c r="J257" s="9">
        <v>1</v>
      </c>
      <c r="K257" s="19">
        <v>32</v>
      </c>
      <c r="M257" s="3">
        <f>ROUND(SUM(B257:K257) * 0.5,0)+1</f>
        <v>76</v>
      </c>
    </row>
    <row r="258" spans="1:13" ht="15.75" thickBot="1" x14ac:dyDescent="0.3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</row>
    <row r="259" spans="1:13" x14ac:dyDescent="0.25">
      <c r="A259" s="4">
        <v>2002</v>
      </c>
      <c r="B259" s="18" t="s">
        <v>503</v>
      </c>
      <c r="C259" s="18" t="s">
        <v>441</v>
      </c>
      <c r="D259" s="18" t="s">
        <v>39</v>
      </c>
      <c r="E259" s="18" t="s">
        <v>345</v>
      </c>
      <c r="F259" s="18" t="s">
        <v>37</v>
      </c>
      <c r="G259" s="22" t="s">
        <v>5</v>
      </c>
      <c r="H259" s="13"/>
      <c r="I259" t="s">
        <v>196</v>
      </c>
      <c r="K259" t="s">
        <v>42</v>
      </c>
      <c r="M259" t="s">
        <v>450</v>
      </c>
    </row>
    <row r="260" spans="1:13" ht="15.75" thickBot="1" x14ac:dyDescent="0.3">
      <c r="A260" s="7" t="s">
        <v>41</v>
      </c>
      <c r="B260" s="9">
        <v>103</v>
      </c>
      <c r="C260" s="9">
        <v>22</v>
      </c>
      <c r="D260" s="9">
        <v>5</v>
      </c>
      <c r="E260" s="9">
        <v>3</v>
      </c>
      <c r="F260" s="9">
        <v>2</v>
      </c>
      <c r="G260" s="19">
        <v>25</v>
      </c>
      <c r="H260" s="13"/>
      <c r="I260" s="3">
        <f>ROUND(SUM(B260:G260) * 0.5,0)+1</f>
        <v>81</v>
      </c>
      <c r="J260" s="13"/>
      <c r="K260" s="13"/>
    </row>
    <row r="261" spans="1:13" ht="15.75" thickBot="1" x14ac:dyDescent="0.3"/>
    <row r="262" spans="1:13" x14ac:dyDescent="0.25">
      <c r="A262" s="4">
        <v>2000</v>
      </c>
      <c r="B262" s="18" t="s">
        <v>350</v>
      </c>
      <c r="C262" s="18" t="s">
        <v>351</v>
      </c>
      <c r="D262" s="18" t="s">
        <v>352</v>
      </c>
      <c r="E262" s="22" t="s">
        <v>53</v>
      </c>
      <c r="G262" t="s">
        <v>196</v>
      </c>
      <c r="I262" t="s">
        <v>54</v>
      </c>
      <c r="K262" t="s">
        <v>453</v>
      </c>
    </row>
    <row r="263" spans="1:13" ht="15.75" thickBot="1" x14ac:dyDescent="0.3">
      <c r="A263" s="7" t="s">
        <v>55</v>
      </c>
      <c r="B263" s="9">
        <v>58</v>
      </c>
      <c r="C263" s="9">
        <v>8</v>
      </c>
      <c r="D263" s="9">
        <v>2</v>
      </c>
      <c r="E263" s="19">
        <v>2</v>
      </c>
      <c r="G263" s="3">
        <f>ROUND(SUM(B263:E263) * 0.5,0)+1</f>
        <v>36</v>
      </c>
    </row>
    <row r="264" spans="1:13" ht="15.75" thickBot="1" x14ac:dyDescent="0.3"/>
    <row r="265" spans="1:13" x14ac:dyDescent="0.25">
      <c r="A265" s="4">
        <v>1998</v>
      </c>
      <c r="B265" s="18" t="s">
        <v>56</v>
      </c>
      <c r="C265" s="18" t="s">
        <v>57</v>
      </c>
      <c r="D265" s="22" t="s">
        <v>58</v>
      </c>
      <c r="F265" t="s">
        <v>196</v>
      </c>
      <c r="H265" t="s">
        <v>59</v>
      </c>
      <c r="J265" t="s">
        <v>454</v>
      </c>
    </row>
    <row r="266" spans="1:13" ht="15.75" thickBot="1" x14ac:dyDescent="0.3">
      <c r="A266" s="7" t="s">
        <v>353</v>
      </c>
      <c r="B266" s="9">
        <v>30</v>
      </c>
      <c r="C266" s="9">
        <v>3</v>
      </c>
      <c r="D266" s="19">
        <v>1</v>
      </c>
      <c r="F266" s="3">
        <f>ROUND(SUM(B266:D266) * 0.5,0)+1</f>
        <v>18</v>
      </c>
    </row>
    <row r="267" spans="1:13" ht="15.75" thickBot="1" x14ac:dyDescent="0.3">
      <c r="A267" s="13"/>
      <c r="B267" s="13"/>
      <c r="C267" s="13"/>
      <c r="D267" s="13"/>
    </row>
    <row r="268" spans="1:13" x14ac:dyDescent="0.25">
      <c r="A268" s="4">
        <v>2002</v>
      </c>
      <c r="B268" s="18" t="s">
        <v>56</v>
      </c>
      <c r="C268" s="22" t="s">
        <v>517</v>
      </c>
      <c r="E268" t="s">
        <v>196</v>
      </c>
      <c r="G268" t="s">
        <v>59</v>
      </c>
      <c r="I268" t="s">
        <v>454</v>
      </c>
    </row>
    <row r="269" spans="1:13" ht="15.75" thickBot="1" x14ac:dyDescent="0.3">
      <c r="A269" s="7" t="s">
        <v>353</v>
      </c>
      <c r="B269" s="9">
        <v>23</v>
      </c>
      <c r="C269" s="19">
        <v>11</v>
      </c>
      <c r="E269" s="3">
        <f>ROUND(SUM(B269:C269) * 0.5,0)+1</f>
        <v>18</v>
      </c>
    </row>
    <row r="270" spans="1:13" ht="15.75" thickBot="1" x14ac:dyDescent="0.3"/>
    <row r="271" spans="1:13" x14ac:dyDescent="0.25">
      <c r="A271" s="4">
        <v>1999</v>
      </c>
      <c r="B271" s="18" t="s">
        <v>16</v>
      </c>
      <c r="C271" s="18" t="s">
        <v>60</v>
      </c>
      <c r="D271" s="18" t="s">
        <v>61</v>
      </c>
      <c r="E271" s="31" t="s">
        <v>5</v>
      </c>
      <c r="G271" t="s">
        <v>196</v>
      </c>
      <c r="I271" t="s">
        <v>63</v>
      </c>
      <c r="K271" t="s">
        <v>455</v>
      </c>
    </row>
    <row r="272" spans="1:13" ht="15.75" thickBot="1" x14ac:dyDescent="0.3">
      <c r="A272" s="7" t="s">
        <v>62</v>
      </c>
      <c r="B272" s="9">
        <v>93</v>
      </c>
      <c r="C272" s="9">
        <v>66</v>
      </c>
      <c r="D272" s="9">
        <v>29</v>
      </c>
      <c r="E272" s="32">
        <v>4</v>
      </c>
      <c r="G272" s="3">
        <f>ROUND(SUM(B272:E272) * 0.5,0)+1</f>
        <v>97</v>
      </c>
    </row>
    <row r="273" spans="1:18" ht="15.75" thickBot="1" x14ac:dyDescent="0.3"/>
    <row r="274" spans="1:18" x14ac:dyDescent="0.25">
      <c r="A274" s="4">
        <v>2001</v>
      </c>
      <c r="B274" s="18" t="s">
        <v>64</v>
      </c>
      <c r="C274" s="18" t="s">
        <v>354</v>
      </c>
      <c r="D274" s="18" t="s">
        <v>355</v>
      </c>
      <c r="E274" s="18" t="s">
        <v>356</v>
      </c>
      <c r="F274" s="18" t="s">
        <v>357</v>
      </c>
      <c r="G274" s="18" t="s">
        <v>358</v>
      </c>
      <c r="H274" s="18" t="s">
        <v>359</v>
      </c>
      <c r="I274" s="22" t="s">
        <v>5</v>
      </c>
      <c r="K274" t="s">
        <v>196</v>
      </c>
      <c r="M274" t="s">
        <v>69</v>
      </c>
      <c r="O274" t="s">
        <v>456</v>
      </c>
    </row>
    <row r="275" spans="1:18" ht="15.75" thickBot="1" x14ac:dyDescent="0.3">
      <c r="A275" s="7" t="s">
        <v>68</v>
      </c>
      <c r="B275" s="9">
        <v>69</v>
      </c>
      <c r="C275" s="9">
        <v>49</v>
      </c>
      <c r="D275" s="9">
        <v>12</v>
      </c>
      <c r="E275" s="9">
        <v>13</v>
      </c>
      <c r="F275" s="9">
        <v>4</v>
      </c>
      <c r="G275" s="9">
        <v>1</v>
      </c>
      <c r="H275" s="9">
        <v>1</v>
      </c>
      <c r="I275" s="19">
        <v>1</v>
      </c>
      <c r="K275" s="3">
        <f>ROUND(SUM(B275:I275) * 0.5,0)+1</f>
        <v>76</v>
      </c>
    </row>
    <row r="276" spans="1:18" ht="15.75" thickBot="1" x14ac:dyDescent="0.3"/>
    <row r="277" spans="1:18" x14ac:dyDescent="0.25">
      <c r="A277" s="4">
        <v>2000</v>
      </c>
      <c r="B277" s="18" t="s">
        <v>91</v>
      </c>
      <c r="C277" s="18" t="s">
        <v>92</v>
      </c>
      <c r="D277" s="18" t="s">
        <v>93</v>
      </c>
      <c r="E277" s="18" t="s">
        <v>94</v>
      </c>
      <c r="F277" s="18" t="s">
        <v>23</v>
      </c>
      <c r="G277" s="31" t="s">
        <v>360</v>
      </c>
      <c r="I277" t="s">
        <v>196</v>
      </c>
      <c r="K277" t="s">
        <v>96</v>
      </c>
      <c r="M277" t="s">
        <v>465</v>
      </c>
    </row>
    <row r="278" spans="1:18" ht="15.75" thickBot="1" x14ac:dyDescent="0.3">
      <c r="A278" s="7" t="s">
        <v>95</v>
      </c>
      <c r="B278" s="9">
        <v>258</v>
      </c>
      <c r="C278" s="9">
        <v>1</v>
      </c>
      <c r="D278" s="9">
        <v>5</v>
      </c>
      <c r="E278" s="9">
        <v>22</v>
      </c>
      <c r="F278" s="9">
        <v>4</v>
      </c>
      <c r="G278" s="19">
        <v>5</v>
      </c>
      <c r="I278" s="3">
        <f>ROUND(SUM(B278:G278) * 0.5,0)+1</f>
        <v>149</v>
      </c>
    </row>
    <row r="279" spans="1:18" ht="15.75" thickBot="1" x14ac:dyDescent="0.3"/>
    <row r="280" spans="1:18" x14ac:dyDescent="0.25">
      <c r="A280" s="4">
        <v>2002</v>
      </c>
      <c r="B280" s="18" t="s">
        <v>110</v>
      </c>
      <c r="C280" s="18" t="s">
        <v>362</v>
      </c>
      <c r="D280" s="18" t="s">
        <v>363</v>
      </c>
      <c r="E280" s="18" t="s">
        <v>103</v>
      </c>
      <c r="F280" s="18" t="s">
        <v>364</v>
      </c>
      <c r="G280" s="22" t="s">
        <v>361</v>
      </c>
      <c r="I280" t="s">
        <v>196</v>
      </c>
      <c r="K280" t="s">
        <v>115</v>
      </c>
      <c r="M280" t="s">
        <v>467</v>
      </c>
    </row>
    <row r="281" spans="1:18" ht="15.75" thickBot="1" x14ac:dyDescent="0.3">
      <c r="A281" s="7" t="s">
        <v>927</v>
      </c>
      <c r="B281" s="9">
        <v>53</v>
      </c>
      <c r="C281" s="9">
        <v>30</v>
      </c>
      <c r="D281" s="9">
        <v>6</v>
      </c>
      <c r="E281" s="9">
        <v>3</v>
      </c>
      <c r="F281" s="9">
        <v>2</v>
      </c>
      <c r="G281" s="19">
        <v>35</v>
      </c>
      <c r="I281" s="3">
        <f>ROUND(SUM(B281:G281) * 0.5,0)+1</f>
        <v>66</v>
      </c>
    </row>
    <row r="282" spans="1:18" ht="15.75" thickBot="1" x14ac:dyDescent="0.3"/>
    <row r="283" spans="1:18" x14ac:dyDescent="0.25">
      <c r="A283" s="4">
        <v>2001</v>
      </c>
      <c r="B283" s="18" t="s">
        <v>116</v>
      </c>
      <c r="C283" s="18" t="s">
        <v>365</v>
      </c>
      <c r="D283" s="18" t="s">
        <v>122</v>
      </c>
      <c r="E283" s="18" t="s">
        <v>117</v>
      </c>
      <c r="F283" s="18" t="s">
        <v>119</v>
      </c>
      <c r="G283" s="18" t="s">
        <v>123</v>
      </c>
      <c r="H283" s="18" t="s">
        <v>366</v>
      </c>
      <c r="I283" s="18" t="s">
        <v>84</v>
      </c>
      <c r="J283" s="18" t="s">
        <v>367</v>
      </c>
      <c r="K283" s="18" t="s">
        <v>259</v>
      </c>
      <c r="L283" s="22" t="s">
        <v>5</v>
      </c>
      <c r="N283" t="s">
        <v>196</v>
      </c>
      <c r="P283" t="s">
        <v>129</v>
      </c>
      <c r="R283" t="s">
        <v>468</v>
      </c>
    </row>
    <row r="284" spans="1:18" ht="15.75" thickBot="1" x14ac:dyDescent="0.3">
      <c r="A284" s="7" t="s">
        <v>128</v>
      </c>
      <c r="B284" s="9">
        <v>86</v>
      </c>
      <c r="C284" s="9">
        <v>8</v>
      </c>
      <c r="D284" s="9">
        <v>3</v>
      </c>
      <c r="E284" s="9">
        <v>3</v>
      </c>
      <c r="F284" s="9">
        <v>2</v>
      </c>
      <c r="G284" s="9">
        <v>1</v>
      </c>
      <c r="H284" s="9">
        <v>1</v>
      </c>
      <c r="I284" s="9">
        <v>1</v>
      </c>
      <c r="J284" s="9">
        <v>1</v>
      </c>
      <c r="K284" s="9">
        <v>1</v>
      </c>
      <c r="L284" s="19">
        <v>12</v>
      </c>
      <c r="N284" s="3">
        <f>ROUND(SUM(B284:L284) * 0.5,0)+1</f>
        <v>61</v>
      </c>
    </row>
    <row r="285" spans="1:18" ht="15.75" thickBot="1" x14ac:dyDescent="0.3"/>
    <row r="286" spans="1:18" x14ac:dyDescent="0.25">
      <c r="A286" s="4">
        <v>1999</v>
      </c>
      <c r="B286" s="18" t="s">
        <v>130</v>
      </c>
      <c r="C286" s="18" t="s">
        <v>243</v>
      </c>
      <c r="D286" s="22" t="s">
        <v>369</v>
      </c>
      <c r="F286" t="s">
        <v>196</v>
      </c>
      <c r="H286" t="s">
        <v>135</v>
      </c>
      <c r="J286" t="s">
        <v>469</v>
      </c>
    </row>
    <row r="287" spans="1:18" ht="15.75" thickBot="1" x14ac:dyDescent="0.3">
      <c r="A287" s="26" t="s">
        <v>134</v>
      </c>
      <c r="B287" s="9">
        <v>75</v>
      </c>
      <c r="C287" s="9">
        <v>4</v>
      </c>
      <c r="D287" s="19">
        <v>1</v>
      </c>
      <c r="F287" s="3">
        <f>ROUND(SUM(B287:D287) * 0.5,0)+1</f>
        <v>41</v>
      </c>
    </row>
    <row r="288" spans="1:18" ht="15.75" thickBot="1" x14ac:dyDescent="0.3"/>
    <row r="289" spans="1:19" x14ac:dyDescent="0.25">
      <c r="A289" s="4">
        <v>1998</v>
      </c>
      <c r="B289" s="18" t="s">
        <v>136</v>
      </c>
      <c r="C289" s="18" t="s">
        <v>137</v>
      </c>
      <c r="D289" s="22" t="s">
        <v>138</v>
      </c>
      <c r="F289" t="s">
        <v>196</v>
      </c>
      <c r="H289" t="s">
        <v>139</v>
      </c>
      <c r="J289" t="s">
        <v>470</v>
      </c>
    </row>
    <row r="290" spans="1:19" ht="15.75" thickBot="1" x14ac:dyDescent="0.3">
      <c r="A290" s="26" t="s">
        <v>931</v>
      </c>
      <c r="B290" s="9">
        <v>31</v>
      </c>
      <c r="C290" s="9">
        <v>16</v>
      </c>
      <c r="D290" s="19">
        <v>8</v>
      </c>
      <c r="F290" s="3">
        <f>ROUND(SUM(B290:D290) * 0.5,0)+1</f>
        <v>29</v>
      </c>
    </row>
    <row r="291" spans="1:19" ht="15.75" thickBot="1" x14ac:dyDescent="0.3">
      <c r="A291" s="54"/>
      <c r="B291" s="13"/>
      <c r="C291" s="13"/>
      <c r="D291" s="13"/>
    </row>
    <row r="292" spans="1:19" x14ac:dyDescent="0.25">
      <c r="A292" s="55">
        <v>2002</v>
      </c>
      <c r="B292" s="18" t="s">
        <v>136</v>
      </c>
      <c r="C292" s="18" t="s">
        <v>515</v>
      </c>
      <c r="D292" s="22" t="s">
        <v>516</v>
      </c>
      <c r="F292" t="s">
        <v>196</v>
      </c>
      <c r="H292" t="s">
        <v>139</v>
      </c>
      <c r="J292" t="s">
        <v>470</v>
      </c>
    </row>
    <row r="293" spans="1:19" ht="15.75" thickBot="1" x14ac:dyDescent="0.3">
      <c r="A293" s="26" t="s">
        <v>931</v>
      </c>
      <c r="B293" s="9">
        <v>24</v>
      </c>
      <c r="C293" s="9">
        <v>23</v>
      </c>
      <c r="D293" s="19">
        <v>8</v>
      </c>
      <c r="F293" s="3">
        <f>ROUND(SUM(B293:D293) * 0.5,0)+1</f>
        <v>29</v>
      </c>
    </row>
    <row r="294" spans="1:19" ht="15.75" thickBot="1" x14ac:dyDescent="0.3"/>
    <row r="295" spans="1:19" x14ac:dyDescent="0.25">
      <c r="A295" s="4">
        <v>2002</v>
      </c>
      <c r="B295" s="18" t="s">
        <v>370</v>
      </c>
      <c r="C295" s="18" t="s">
        <v>57</v>
      </c>
      <c r="D295" s="18" t="s">
        <v>142</v>
      </c>
      <c r="E295" s="18" t="s">
        <v>371</v>
      </c>
      <c r="F295" s="18" t="s">
        <v>140</v>
      </c>
      <c r="G295" s="18" t="s">
        <v>145</v>
      </c>
      <c r="H295" s="18" t="s">
        <v>372</v>
      </c>
      <c r="I295" s="18" t="s">
        <v>144</v>
      </c>
      <c r="J295" s="18" t="s">
        <v>146</v>
      </c>
      <c r="K295" s="22" t="s">
        <v>148</v>
      </c>
      <c r="M295" t="s">
        <v>196</v>
      </c>
      <c r="O295" t="s">
        <v>150</v>
      </c>
      <c r="Q295" t="s">
        <v>471</v>
      </c>
    </row>
    <row r="296" spans="1:19" ht="15.75" thickBot="1" x14ac:dyDescent="0.3">
      <c r="A296" s="7" t="s">
        <v>149</v>
      </c>
      <c r="B296" s="9">
        <v>59</v>
      </c>
      <c r="C296" s="9">
        <v>39</v>
      </c>
      <c r="D296" s="9">
        <v>21</v>
      </c>
      <c r="E296" s="9">
        <v>6</v>
      </c>
      <c r="F296" s="9">
        <v>68</v>
      </c>
      <c r="G296" s="9">
        <v>15</v>
      </c>
      <c r="H296" s="9">
        <v>2</v>
      </c>
      <c r="I296" s="9">
        <v>2</v>
      </c>
      <c r="J296" s="9">
        <v>2</v>
      </c>
      <c r="K296" s="19">
        <v>1</v>
      </c>
      <c r="M296" s="3">
        <f>ROUND(SUM(B296:K296) * 0.5,0)+1</f>
        <v>109</v>
      </c>
    </row>
    <row r="297" spans="1:19" ht="15.75" thickBot="1" x14ac:dyDescent="0.3"/>
    <row r="298" spans="1:19" x14ac:dyDescent="0.25">
      <c r="A298" s="4">
        <v>2000</v>
      </c>
      <c r="B298" s="18" t="s">
        <v>155</v>
      </c>
      <c r="C298" s="18" t="s">
        <v>373</v>
      </c>
      <c r="D298" s="18" t="s">
        <v>25</v>
      </c>
      <c r="E298" s="22" t="s">
        <v>5</v>
      </c>
      <c r="G298" t="s">
        <v>473</v>
      </c>
      <c r="I298" t="s">
        <v>157</v>
      </c>
      <c r="K298" t="s">
        <v>474</v>
      </c>
    </row>
    <row r="299" spans="1:19" ht="15.75" thickBot="1" x14ac:dyDescent="0.3">
      <c r="A299" s="7" t="s">
        <v>156</v>
      </c>
      <c r="B299" s="9">
        <v>481</v>
      </c>
      <c r="C299" s="9">
        <v>37</v>
      </c>
      <c r="D299" s="9">
        <v>16</v>
      </c>
      <c r="E299" s="19">
        <v>13</v>
      </c>
      <c r="G299" s="3">
        <f>ROUND(SUM(B299:E299) * 2 / 3,0)+1</f>
        <v>366</v>
      </c>
    </row>
    <row r="300" spans="1:19" ht="15.75" thickBot="1" x14ac:dyDescent="0.3"/>
    <row r="301" spans="1:19" x14ac:dyDescent="0.25">
      <c r="A301" s="4">
        <v>2000</v>
      </c>
      <c r="B301" s="18" t="s">
        <v>232</v>
      </c>
      <c r="C301" s="22" t="s">
        <v>5</v>
      </c>
      <c r="E301" t="s">
        <v>446</v>
      </c>
      <c r="G301" t="s">
        <v>160</v>
      </c>
      <c r="I301" t="s">
        <v>476</v>
      </c>
    </row>
    <row r="302" spans="1:19" ht="15.75" thickBot="1" x14ac:dyDescent="0.3">
      <c r="A302" s="7" t="s">
        <v>161</v>
      </c>
      <c r="B302" s="9">
        <v>355</v>
      </c>
      <c r="C302" s="19">
        <v>5</v>
      </c>
      <c r="E302" s="3">
        <f>ROUND(SUM(B302:C302) * 2 / 3,0)+1</f>
        <v>241</v>
      </c>
    </row>
    <row r="303" spans="1:19" ht="15.75" thickBot="1" x14ac:dyDescent="0.3"/>
    <row r="304" spans="1:19" x14ac:dyDescent="0.25">
      <c r="A304" s="4">
        <v>1998</v>
      </c>
      <c r="B304" s="21" t="s">
        <v>163</v>
      </c>
      <c r="C304" s="21" t="s">
        <v>166</v>
      </c>
      <c r="D304" s="21" t="s">
        <v>164</v>
      </c>
      <c r="E304" s="21" t="s">
        <v>84</v>
      </c>
      <c r="F304" s="21" t="s">
        <v>165</v>
      </c>
      <c r="G304" s="21" t="s">
        <v>374</v>
      </c>
      <c r="H304" s="21" t="s">
        <v>375</v>
      </c>
      <c r="I304" s="21" t="s">
        <v>170</v>
      </c>
      <c r="J304" s="21" t="s">
        <v>376</v>
      </c>
      <c r="K304" s="25" t="s">
        <v>162</v>
      </c>
      <c r="L304" s="25" t="s">
        <v>80</v>
      </c>
      <c r="M304" s="22" t="s">
        <v>5</v>
      </c>
      <c r="O304" t="s">
        <v>196</v>
      </c>
      <c r="Q304" t="s">
        <v>172</v>
      </c>
      <c r="S304" t="s">
        <v>477</v>
      </c>
    </row>
    <row r="305" spans="1:22" ht="15.75" thickBot="1" x14ac:dyDescent="0.3">
      <c r="A305" s="7" t="s">
        <v>1299</v>
      </c>
      <c r="B305" s="9">
        <v>20</v>
      </c>
      <c r="C305" s="9">
        <v>8</v>
      </c>
      <c r="D305" s="9">
        <v>7</v>
      </c>
      <c r="E305" s="9">
        <v>6</v>
      </c>
      <c r="F305" s="9">
        <v>5</v>
      </c>
      <c r="G305" s="9">
        <v>3</v>
      </c>
      <c r="H305" s="9">
        <v>2</v>
      </c>
      <c r="I305" s="9">
        <v>1</v>
      </c>
      <c r="J305" s="9">
        <v>1</v>
      </c>
      <c r="K305" s="9">
        <v>47</v>
      </c>
      <c r="L305" s="9">
        <v>2</v>
      </c>
      <c r="M305" s="19">
        <v>7</v>
      </c>
      <c r="O305" s="3">
        <f>ROUND(SUM(B305:M305) * 0.5,0)+1</f>
        <v>56</v>
      </c>
    </row>
    <row r="306" spans="1:22" ht="15.75" thickBot="1" x14ac:dyDescent="0.3"/>
    <row r="307" spans="1:22" x14ac:dyDescent="0.25">
      <c r="A307" s="4">
        <v>2002</v>
      </c>
      <c r="B307" s="18" t="s">
        <v>173</v>
      </c>
      <c r="C307" s="18" t="s">
        <v>121</v>
      </c>
      <c r="D307" s="18" t="s">
        <v>124</v>
      </c>
      <c r="E307" s="18" t="s">
        <v>377</v>
      </c>
      <c r="F307" s="18" t="s">
        <v>174</v>
      </c>
      <c r="G307" s="18" t="s">
        <v>112</v>
      </c>
      <c r="H307" s="18" t="s">
        <v>176</v>
      </c>
      <c r="I307" s="18" t="s">
        <v>378</v>
      </c>
      <c r="J307" s="18" t="s">
        <v>379</v>
      </c>
      <c r="K307" s="18" t="s">
        <v>177</v>
      </c>
      <c r="L307" s="18" t="s">
        <v>380</v>
      </c>
      <c r="M307" s="18" t="s">
        <v>381</v>
      </c>
      <c r="N307" s="18" t="s">
        <v>382</v>
      </c>
      <c r="O307" s="18" t="s">
        <v>383</v>
      </c>
      <c r="P307" s="22" t="s">
        <v>384</v>
      </c>
      <c r="R307" t="s">
        <v>196</v>
      </c>
      <c r="T307" t="s">
        <v>179</v>
      </c>
      <c r="V307" t="s">
        <v>478</v>
      </c>
    </row>
    <row r="308" spans="1:22" ht="15.75" thickBot="1" x14ac:dyDescent="0.3">
      <c r="A308" s="7" t="s">
        <v>178</v>
      </c>
      <c r="B308" s="9">
        <v>113</v>
      </c>
      <c r="C308" s="9">
        <v>10</v>
      </c>
      <c r="D308" s="9">
        <v>10</v>
      </c>
      <c r="E308" s="9">
        <v>5</v>
      </c>
      <c r="F308" s="9">
        <v>5</v>
      </c>
      <c r="G308" s="9">
        <v>3</v>
      </c>
      <c r="H308" s="9">
        <v>1</v>
      </c>
      <c r="I308" s="9">
        <v>1</v>
      </c>
      <c r="J308" s="9">
        <v>1</v>
      </c>
      <c r="K308" s="9">
        <v>1</v>
      </c>
      <c r="L308" s="9">
        <v>1</v>
      </c>
      <c r="M308" s="9">
        <v>1</v>
      </c>
      <c r="N308" s="9">
        <v>1</v>
      </c>
      <c r="O308" s="9">
        <v>1</v>
      </c>
      <c r="P308" s="19">
        <v>1</v>
      </c>
      <c r="R308" s="3">
        <f>ROUND(SUM(B308:P308) * 0.5,0)+1</f>
        <v>79</v>
      </c>
    </row>
    <row r="309" spans="1:22" ht="15.75" thickBot="1" x14ac:dyDescent="0.3"/>
    <row r="310" spans="1:22" x14ac:dyDescent="0.25">
      <c r="A310" s="4">
        <v>2002</v>
      </c>
      <c r="B310" s="18" t="s">
        <v>180</v>
      </c>
      <c r="C310" s="18" t="s">
        <v>385</v>
      </c>
      <c r="D310" s="18" t="s">
        <v>181</v>
      </c>
      <c r="E310" s="18" t="s">
        <v>107</v>
      </c>
      <c r="F310" s="22" t="s">
        <v>183</v>
      </c>
      <c r="H310" t="s">
        <v>196</v>
      </c>
      <c r="J310" t="s">
        <v>185</v>
      </c>
      <c r="L310" t="s">
        <v>479</v>
      </c>
    </row>
    <row r="311" spans="1:22" ht="15.75" thickBot="1" x14ac:dyDescent="0.3">
      <c r="A311" s="7" t="s">
        <v>184</v>
      </c>
      <c r="B311" s="9">
        <v>149</v>
      </c>
      <c r="C311" s="9">
        <v>22</v>
      </c>
      <c r="D311" s="9">
        <v>1</v>
      </c>
      <c r="E311" s="9">
        <v>5</v>
      </c>
      <c r="F311" s="19">
        <v>3</v>
      </c>
      <c r="H311" s="3">
        <f>ROUND(SUM(B311:F311) * 0.5,0)+1</f>
        <v>91</v>
      </c>
    </row>
    <row r="312" spans="1:22" ht="15.75" thickBot="1" x14ac:dyDescent="0.3"/>
    <row r="313" spans="1:22" x14ac:dyDescent="0.25">
      <c r="A313" s="4">
        <v>1998</v>
      </c>
      <c r="B313" s="18" t="s">
        <v>386</v>
      </c>
      <c r="C313" s="18" t="s">
        <v>387</v>
      </c>
      <c r="D313" s="18" t="s">
        <v>388</v>
      </c>
      <c r="E313" s="18" t="s">
        <v>389</v>
      </c>
      <c r="F313" s="22" t="s">
        <v>390</v>
      </c>
      <c r="H313" t="s">
        <v>446</v>
      </c>
      <c r="J313" t="s">
        <v>188</v>
      </c>
      <c r="L313" t="s">
        <v>480</v>
      </c>
    </row>
    <row r="314" spans="1:22" ht="15.75" thickBot="1" x14ac:dyDescent="0.3">
      <c r="A314" s="7" t="s">
        <v>187</v>
      </c>
      <c r="B314" s="9">
        <v>229</v>
      </c>
      <c r="C314" s="9">
        <v>39</v>
      </c>
      <c r="D314" s="9">
        <v>6</v>
      </c>
      <c r="E314" s="9">
        <v>4</v>
      </c>
      <c r="F314" s="19">
        <v>4</v>
      </c>
      <c r="H314" s="3">
        <f>ROUND(SUM(B314:F314) * 2 / 3,0)+1</f>
        <v>189</v>
      </c>
    </row>
    <row r="315" spans="1:22" ht="15.75" thickBot="1" x14ac:dyDescent="0.3">
      <c r="A315" s="13"/>
      <c r="B315" s="13"/>
      <c r="C315" s="13"/>
      <c r="D315" s="13"/>
      <c r="E315" s="13"/>
      <c r="F315" s="13"/>
    </row>
    <row r="316" spans="1:22" x14ac:dyDescent="0.25">
      <c r="A316" s="4">
        <v>1999</v>
      </c>
      <c r="B316" s="18" t="s">
        <v>253</v>
      </c>
      <c r="C316" s="18" t="s">
        <v>513</v>
      </c>
      <c r="D316" s="18" t="s">
        <v>421</v>
      </c>
      <c r="E316" s="22" t="s">
        <v>514</v>
      </c>
      <c r="F316" s="13"/>
      <c r="G316" t="s">
        <v>446</v>
      </c>
      <c r="I316" t="s">
        <v>188</v>
      </c>
      <c r="K316" t="s">
        <v>480</v>
      </c>
    </row>
    <row r="317" spans="1:22" ht="15.75" thickBot="1" x14ac:dyDescent="0.3">
      <c r="A317" s="7" t="s">
        <v>187</v>
      </c>
      <c r="B317" s="9">
        <v>206</v>
      </c>
      <c r="C317" s="9">
        <v>74</v>
      </c>
      <c r="D317" s="9">
        <v>68</v>
      </c>
      <c r="E317" s="19">
        <v>-12</v>
      </c>
      <c r="F317" s="13"/>
      <c r="G317" s="3">
        <f>ROUND(SUM(B317:D317) * 2 / 3,0)+1</f>
        <v>233</v>
      </c>
    </row>
    <row r="318" spans="1:22" ht="15.75" thickBot="1" x14ac:dyDescent="0.3"/>
    <row r="319" spans="1:22" x14ac:dyDescent="0.25">
      <c r="A319" s="4">
        <v>1999</v>
      </c>
      <c r="B319" s="18" t="s">
        <v>202</v>
      </c>
      <c r="C319" s="18" t="s">
        <v>191</v>
      </c>
      <c r="D319" s="18" t="s">
        <v>189</v>
      </c>
      <c r="E319" s="18" t="s">
        <v>193</v>
      </c>
      <c r="F319" s="22" t="s">
        <v>391</v>
      </c>
      <c r="H319" t="s">
        <v>196</v>
      </c>
      <c r="J319" t="s">
        <v>197</v>
      </c>
      <c r="L319" t="s">
        <v>198</v>
      </c>
    </row>
    <row r="320" spans="1:22" ht="15.75" thickBot="1" x14ac:dyDescent="0.3">
      <c r="A320" s="7" t="s">
        <v>199</v>
      </c>
      <c r="B320" s="9">
        <v>38</v>
      </c>
      <c r="C320" s="9">
        <v>17</v>
      </c>
      <c r="D320" s="9">
        <v>16</v>
      </c>
      <c r="E320" s="9">
        <v>8</v>
      </c>
      <c r="F320" s="19">
        <v>4</v>
      </c>
      <c r="H320" s="3">
        <f>ROUND(SUM(B320:F320) * 0.5,0)+1</f>
        <v>43</v>
      </c>
    </row>
    <row r="321" spans="1:23" ht="15.75" thickBot="1" x14ac:dyDescent="0.3"/>
    <row r="322" spans="1:23" x14ac:dyDescent="0.25">
      <c r="A322" s="4">
        <v>2002</v>
      </c>
      <c r="B322" s="18" t="s">
        <v>392</v>
      </c>
      <c r="C322" s="18" t="s">
        <v>393</v>
      </c>
      <c r="D322" s="18" t="s">
        <v>253</v>
      </c>
      <c r="E322" s="18" t="s">
        <v>394</v>
      </c>
      <c r="F322" s="18" t="s">
        <v>395</v>
      </c>
      <c r="G322" s="18" t="s">
        <v>396</v>
      </c>
      <c r="H322" s="18" t="s">
        <v>397</v>
      </c>
      <c r="I322" s="18" t="s">
        <v>398</v>
      </c>
      <c r="J322" s="18" t="s">
        <v>399</v>
      </c>
      <c r="K322" s="18" t="s">
        <v>281</v>
      </c>
      <c r="L322" s="18" t="s">
        <v>400</v>
      </c>
      <c r="M322" s="18" t="s">
        <v>401</v>
      </c>
      <c r="N322" s="22" t="s">
        <v>402</v>
      </c>
      <c r="P322" s="17" t="s">
        <v>196</v>
      </c>
      <c r="Q322" s="13"/>
      <c r="R322" s="13" t="s">
        <v>206</v>
      </c>
      <c r="S322" s="13"/>
      <c r="T322" s="13" t="s">
        <v>207</v>
      </c>
    </row>
    <row r="323" spans="1:23" ht="15.75" thickBot="1" x14ac:dyDescent="0.3">
      <c r="A323" s="7" t="s">
        <v>403</v>
      </c>
      <c r="B323" s="9">
        <v>57</v>
      </c>
      <c r="C323" s="9">
        <v>17</v>
      </c>
      <c r="D323" s="9">
        <v>10</v>
      </c>
      <c r="E323" s="9">
        <v>5</v>
      </c>
      <c r="F323" s="9">
        <v>5</v>
      </c>
      <c r="G323" s="9">
        <v>4</v>
      </c>
      <c r="H323" s="9">
        <v>3</v>
      </c>
      <c r="I323" s="9">
        <v>3</v>
      </c>
      <c r="J323" s="9">
        <v>2</v>
      </c>
      <c r="K323" s="9">
        <v>2</v>
      </c>
      <c r="L323" s="9">
        <v>1</v>
      </c>
      <c r="M323" s="9">
        <v>1</v>
      </c>
      <c r="N323" s="19">
        <v>1</v>
      </c>
      <c r="P323" s="3">
        <f>ROUND(SUM(B323:N323) * 0.5,0)+1</f>
        <v>57</v>
      </c>
    </row>
    <row r="324" spans="1:23" ht="15.75" thickBot="1" x14ac:dyDescent="0.3"/>
    <row r="325" spans="1:23" x14ac:dyDescent="0.25">
      <c r="A325" s="4">
        <v>1999</v>
      </c>
      <c r="B325" s="18" t="s">
        <v>404</v>
      </c>
      <c r="C325" s="18" t="s">
        <v>82</v>
      </c>
      <c r="D325" s="18" t="s">
        <v>213</v>
      </c>
      <c r="E325" s="18" t="s">
        <v>84</v>
      </c>
      <c r="F325" s="18" t="s">
        <v>405</v>
      </c>
      <c r="G325" s="18" t="s">
        <v>406</v>
      </c>
      <c r="H325" s="18" t="s">
        <v>216</v>
      </c>
      <c r="I325" s="18" t="s">
        <v>407</v>
      </c>
      <c r="J325" s="18" t="s">
        <v>408</v>
      </c>
      <c r="K325" s="18" t="s">
        <v>409</v>
      </c>
      <c r="L325" s="18" t="s">
        <v>410</v>
      </c>
      <c r="M325" s="18" t="s">
        <v>411</v>
      </c>
      <c r="N325" s="18" t="s">
        <v>412</v>
      </c>
      <c r="O325" s="18" t="s">
        <v>121</v>
      </c>
      <c r="P325" s="18" t="s">
        <v>282</v>
      </c>
      <c r="Q325" s="22" t="s">
        <v>413</v>
      </c>
      <c r="S325" t="s">
        <v>196</v>
      </c>
      <c r="U325" t="s">
        <v>220</v>
      </c>
      <c r="W325" t="s">
        <v>221</v>
      </c>
    </row>
    <row r="326" spans="1:23" ht="15.75" thickBot="1" x14ac:dyDescent="0.3">
      <c r="A326" s="7" t="s">
        <v>222</v>
      </c>
      <c r="B326" s="9">
        <v>27</v>
      </c>
      <c r="C326" s="9">
        <v>11</v>
      </c>
      <c r="D326" s="9">
        <v>10</v>
      </c>
      <c r="E326" s="9">
        <v>9</v>
      </c>
      <c r="F326" s="9">
        <v>6</v>
      </c>
      <c r="G326" s="9">
        <v>4</v>
      </c>
      <c r="H326" s="9">
        <v>4</v>
      </c>
      <c r="I326" s="9">
        <v>3</v>
      </c>
      <c r="J326" s="9">
        <v>2</v>
      </c>
      <c r="K326" s="9">
        <v>1</v>
      </c>
      <c r="L326" s="9">
        <v>1</v>
      </c>
      <c r="M326" s="9">
        <v>1</v>
      </c>
      <c r="N326" s="9">
        <v>1</v>
      </c>
      <c r="O326" s="9">
        <v>1</v>
      </c>
      <c r="P326" s="9">
        <v>1</v>
      </c>
      <c r="Q326" s="19">
        <v>1</v>
      </c>
      <c r="S326" s="3">
        <f>ROUND(SUM(B326:Q326) * 0.5,0)+1</f>
        <v>43</v>
      </c>
    </row>
    <row r="327" spans="1:23" ht="15.75" thickBot="1" x14ac:dyDescent="0.3"/>
    <row r="328" spans="1:23" x14ac:dyDescent="0.25">
      <c r="A328" s="4">
        <v>1999</v>
      </c>
      <c r="B328" s="18" t="s">
        <v>224</v>
      </c>
      <c r="C328" s="22" t="s">
        <v>5</v>
      </c>
      <c r="E328" t="s">
        <v>196</v>
      </c>
      <c r="G328" t="s">
        <v>230</v>
      </c>
      <c r="I328" t="s">
        <v>229</v>
      </c>
    </row>
    <row r="329" spans="1:23" ht="15.75" thickBot="1" x14ac:dyDescent="0.3">
      <c r="A329" s="7" t="s">
        <v>228</v>
      </c>
      <c r="B329" s="9">
        <v>79</v>
      </c>
      <c r="C329" s="19">
        <v>2</v>
      </c>
      <c r="E329" s="3">
        <f>ROUND(SUM(B329:C329) * 0.5,0)+1</f>
        <v>42</v>
      </c>
    </row>
    <row r="330" spans="1:23" ht="15.75" thickBot="1" x14ac:dyDescent="0.3">
      <c r="A330" s="13"/>
      <c r="B330" s="13"/>
      <c r="C330" s="13"/>
    </row>
    <row r="331" spans="1:23" x14ac:dyDescent="0.25">
      <c r="A331" s="4">
        <v>2002</v>
      </c>
      <c r="B331" s="18" t="s">
        <v>224</v>
      </c>
      <c r="C331" s="18" t="s">
        <v>519</v>
      </c>
      <c r="D331" s="18" t="s">
        <v>108</v>
      </c>
      <c r="E331" s="18" t="s">
        <v>520</v>
      </c>
      <c r="F331" s="18" t="s">
        <v>521</v>
      </c>
      <c r="G331" s="22" t="s">
        <v>5</v>
      </c>
      <c r="I331" t="s">
        <v>196</v>
      </c>
      <c r="K331" t="s">
        <v>230</v>
      </c>
      <c r="M331" t="s">
        <v>229</v>
      </c>
    </row>
    <row r="332" spans="1:23" ht="15.75" thickBot="1" x14ac:dyDescent="0.3">
      <c r="A332" s="7" t="s">
        <v>228</v>
      </c>
      <c r="B332" s="9">
        <v>72</v>
      </c>
      <c r="C332" s="9">
        <v>3</v>
      </c>
      <c r="D332" s="9">
        <v>2</v>
      </c>
      <c r="E332" s="9">
        <v>2</v>
      </c>
      <c r="F332" s="9">
        <v>1</v>
      </c>
      <c r="G332" s="19">
        <v>1</v>
      </c>
      <c r="I332" s="3">
        <f>ROUND(SUM(B332:G332) * 0.5,0)+1</f>
        <v>42</v>
      </c>
    </row>
    <row r="333" spans="1:23" ht="15.75" thickBot="1" x14ac:dyDescent="0.3"/>
    <row r="334" spans="1:23" x14ac:dyDescent="0.25">
      <c r="A334" s="4">
        <v>2000</v>
      </c>
      <c r="B334" s="18" t="s">
        <v>231</v>
      </c>
      <c r="C334" s="18" t="s">
        <v>242</v>
      </c>
      <c r="D334" s="18" t="s">
        <v>414</v>
      </c>
      <c r="E334" s="18" t="s">
        <v>415</v>
      </c>
      <c r="F334" s="22" t="s">
        <v>5</v>
      </c>
      <c r="H334" s="61" t="s">
        <v>196</v>
      </c>
      <c r="J334" t="s">
        <v>236</v>
      </c>
      <c r="L334" t="s">
        <v>235</v>
      </c>
    </row>
    <row r="335" spans="1:23" ht="15.75" thickBot="1" x14ac:dyDescent="0.3">
      <c r="A335" s="7" t="s">
        <v>234</v>
      </c>
      <c r="B335" s="9">
        <v>92</v>
      </c>
      <c r="C335" s="9">
        <v>99</v>
      </c>
      <c r="D335" s="9">
        <v>3</v>
      </c>
      <c r="E335" s="9">
        <v>1</v>
      </c>
      <c r="F335" s="19">
        <v>4</v>
      </c>
      <c r="H335" s="3">
        <f>ROUND(SUM(B335:F335) * 0.5,0)+1</f>
        <v>101</v>
      </c>
    </row>
    <row r="336" spans="1:23" ht="15.75" thickBot="1" x14ac:dyDescent="0.3"/>
    <row r="337" spans="1:18" x14ac:dyDescent="0.25">
      <c r="A337" s="4">
        <v>2000</v>
      </c>
      <c r="B337" s="18" t="s">
        <v>238</v>
      </c>
      <c r="C337" s="18" t="s">
        <v>237</v>
      </c>
      <c r="D337" s="18" t="s">
        <v>45</v>
      </c>
      <c r="E337" s="18" t="s">
        <v>278</v>
      </c>
      <c r="F337" s="18" t="s">
        <v>416</v>
      </c>
      <c r="G337" s="18" t="s">
        <v>417</v>
      </c>
      <c r="H337" s="22" t="s">
        <v>5</v>
      </c>
      <c r="J337" s="17" t="s">
        <v>196</v>
      </c>
      <c r="L337" t="s">
        <v>240</v>
      </c>
      <c r="N337" t="s">
        <v>241</v>
      </c>
    </row>
    <row r="338" spans="1:18" ht="15.75" thickBot="1" x14ac:dyDescent="0.3">
      <c r="A338" s="7" t="s">
        <v>239</v>
      </c>
      <c r="B338" s="9">
        <v>96</v>
      </c>
      <c r="C338" s="9">
        <v>94</v>
      </c>
      <c r="D338" s="9">
        <v>5</v>
      </c>
      <c r="E338" s="9">
        <v>4</v>
      </c>
      <c r="F338" s="9">
        <v>1</v>
      </c>
      <c r="G338" s="9">
        <v>1</v>
      </c>
      <c r="H338" s="19">
        <v>22</v>
      </c>
      <c r="J338" s="3">
        <f>ROUND(SUM(B338:H338) * 0.5,0)+1</f>
        <v>113</v>
      </c>
    </row>
    <row r="339" spans="1:18" ht="15.75" thickBot="1" x14ac:dyDescent="0.3">
      <c r="A339" s="13"/>
      <c r="B339" s="13"/>
      <c r="C339" s="13"/>
      <c r="D339" s="13"/>
      <c r="E339" s="13"/>
      <c r="F339" s="13"/>
      <c r="G339" s="13"/>
      <c r="H339" s="13"/>
    </row>
    <row r="340" spans="1:18" x14ac:dyDescent="0.25">
      <c r="A340" s="4">
        <v>2001</v>
      </c>
      <c r="B340" s="18" t="s">
        <v>488</v>
      </c>
      <c r="C340" s="18" t="s">
        <v>489</v>
      </c>
      <c r="D340" s="22" t="s">
        <v>492</v>
      </c>
      <c r="E340" s="13"/>
      <c r="F340" t="s">
        <v>473</v>
      </c>
      <c r="H340" t="s">
        <v>491</v>
      </c>
      <c r="J340" t="s">
        <v>490</v>
      </c>
    </row>
    <row r="341" spans="1:18" ht="15.75" thickBot="1" x14ac:dyDescent="0.3">
      <c r="A341" s="7" t="s">
        <v>487</v>
      </c>
      <c r="B341" s="9">
        <v>30</v>
      </c>
      <c r="C341" s="9">
        <v>40</v>
      </c>
      <c r="D341" s="19">
        <v>2</v>
      </c>
      <c r="E341" s="13"/>
      <c r="F341" s="3">
        <f>ROUND(SUM(B341:D341) * 2 / 3,0)+1</f>
        <v>49</v>
      </c>
      <c r="G341" s="13"/>
      <c r="H341" s="13"/>
    </row>
    <row r="342" spans="1:18" ht="15.75" thickBot="1" x14ac:dyDescent="0.3"/>
    <row r="343" spans="1:18" x14ac:dyDescent="0.25">
      <c r="A343" s="4">
        <v>2002</v>
      </c>
      <c r="B343" s="18" t="s">
        <v>251</v>
      </c>
      <c r="C343" s="18" t="s">
        <v>254</v>
      </c>
      <c r="D343" s="22" t="s">
        <v>418</v>
      </c>
      <c r="F343" t="s">
        <v>196</v>
      </c>
      <c r="H343" t="s">
        <v>257</v>
      </c>
      <c r="J343" t="s">
        <v>258</v>
      </c>
    </row>
    <row r="344" spans="1:18" ht="15.75" thickBot="1" x14ac:dyDescent="0.3">
      <c r="A344" s="7" t="s">
        <v>769</v>
      </c>
      <c r="B344" s="9">
        <v>83</v>
      </c>
      <c r="C344" s="9">
        <v>27</v>
      </c>
      <c r="D344" s="19">
        <v>2</v>
      </c>
      <c r="F344" s="3">
        <f>ROUND(SUM(B344:D344) * 0.5,0)+1</f>
        <v>57</v>
      </c>
    </row>
    <row r="345" spans="1:18" ht="15.75" thickBot="1" x14ac:dyDescent="0.3"/>
    <row r="346" spans="1:18" x14ac:dyDescent="0.25">
      <c r="A346" s="4">
        <v>2001</v>
      </c>
      <c r="B346" s="18" t="s">
        <v>259</v>
      </c>
      <c r="C346" s="18" t="s">
        <v>376</v>
      </c>
      <c r="D346" s="18" t="s">
        <v>125</v>
      </c>
      <c r="E346" s="18" t="s">
        <v>116</v>
      </c>
      <c r="F346" s="18" t="s">
        <v>419</v>
      </c>
      <c r="G346" s="22" t="s">
        <v>420</v>
      </c>
      <c r="I346" t="s">
        <v>446</v>
      </c>
      <c r="K346" t="s">
        <v>267</v>
      </c>
      <c r="M346" t="s">
        <v>266</v>
      </c>
    </row>
    <row r="347" spans="1:18" ht="15.75" thickBot="1" x14ac:dyDescent="0.3">
      <c r="A347" s="7" t="s">
        <v>268</v>
      </c>
      <c r="B347" s="9">
        <v>85</v>
      </c>
      <c r="C347" s="9">
        <v>20</v>
      </c>
      <c r="D347" s="9">
        <v>3</v>
      </c>
      <c r="E347" s="9">
        <v>3</v>
      </c>
      <c r="F347" s="9">
        <v>2</v>
      </c>
      <c r="G347" s="19">
        <v>1</v>
      </c>
      <c r="I347" s="3">
        <f>ROUND(SUM(B347:G347) * 2 / 3,0)+1</f>
        <v>77</v>
      </c>
    </row>
    <row r="348" spans="1:18" ht="15.75" thickBot="1" x14ac:dyDescent="0.3"/>
    <row r="349" spans="1:18" x14ac:dyDescent="0.25">
      <c r="A349" s="4">
        <v>1999</v>
      </c>
      <c r="B349" s="18" t="s">
        <v>81</v>
      </c>
      <c r="C349" s="18" t="s">
        <v>272</v>
      </c>
      <c r="D349" s="18" t="s">
        <v>273</v>
      </c>
      <c r="E349" s="18" t="s">
        <v>421</v>
      </c>
      <c r="F349" s="18" t="s">
        <v>271</v>
      </c>
      <c r="G349" s="18" t="s">
        <v>84</v>
      </c>
      <c r="H349" s="18" t="s">
        <v>422</v>
      </c>
      <c r="I349" s="22" t="s">
        <v>181</v>
      </c>
      <c r="K349" t="s">
        <v>196</v>
      </c>
      <c r="M349" t="s">
        <v>275</v>
      </c>
      <c r="O349" t="s">
        <v>276</v>
      </c>
    </row>
    <row r="350" spans="1:18" ht="15.75" thickBot="1" x14ac:dyDescent="0.3">
      <c r="A350" s="7" t="s">
        <v>274</v>
      </c>
      <c r="B350" s="9">
        <v>38</v>
      </c>
      <c r="C350" s="9">
        <v>29</v>
      </c>
      <c r="D350" s="9">
        <v>24</v>
      </c>
      <c r="E350" s="9">
        <v>3</v>
      </c>
      <c r="F350" s="9">
        <v>3</v>
      </c>
      <c r="G350" s="9">
        <v>3</v>
      </c>
      <c r="H350" s="9">
        <v>1</v>
      </c>
      <c r="I350" s="19">
        <v>1</v>
      </c>
      <c r="K350" s="3">
        <f>ROUND(SUM(B350:I350) * 0.5,0)+1</f>
        <v>52</v>
      </c>
    </row>
    <row r="351" spans="1:18" ht="15.75" thickBot="1" x14ac:dyDescent="0.3"/>
    <row r="352" spans="1:18" x14ac:dyDescent="0.25">
      <c r="A352" s="4">
        <v>1998</v>
      </c>
      <c r="B352" s="18" t="s">
        <v>282</v>
      </c>
      <c r="C352" s="18" t="s">
        <v>281</v>
      </c>
      <c r="D352" s="18" t="s">
        <v>112</v>
      </c>
      <c r="E352" s="18" t="s">
        <v>424</v>
      </c>
      <c r="F352" s="18" t="s">
        <v>279</v>
      </c>
      <c r="G352" s="18" t="s">
        <v>425</v>
      </c>
      <c r="H352" s="18" t="s">
        <v>426</v>
      </c>
      <c r="I352" s="18" t="s">
        <v>427</v>
      </c>
      <c r="J352" s="18" t="s">
        <v>278</v>
      </c>
      <c r="K352" s="18" t="s">
        <v>322</v>
      </c>
      <c r="L352" s="22" t="s">
        <v>428</v>
      </c>
      <c r="N352" t="s">
        <v>196</v>
      </c>
      <c r="P352" t="s">
        <v>284</v>
      </c>
      <c r="R352" t="s">
        <v>285</v>
      </c>
    </row>
    <row r="353" spans="1:29" ht="15.75" thickBot="1" x14ac:dyDescent="0.3">
      <c r="A353" s="7" t="s">
        <v>283</v>
      </c>
      <c r="B353" s="9">
        <v>93</v>
      </c>
      <c r="C353" s="9">
        <v>23</v>
      </c>
      <c r="D353" s="9">
        <v>11</v>
      </c>
      <c r="E353" s="9">
        <v>4</v>
      </c>
      <c r="F353" s="9">
        <v>3</v>
      </c>
      <c r="G353" s="9">
        <v>1</v>
      </c>
      <c r="H353" s="9">
        <v>1</v>
      </c>
      <c r="I353" s="9">
        <v>1</v>
      </c>
      <c r="J353" s="9">
        <v>1</v>
      </c>
      <c r="K353" s="9">
        <v>1</v>
      </c>
      <c r="L353" s="19">
        <v>1</v>
      </c>
      <c r="N353" s="3">
        <f>ROUND(SUM(B353:L353) * 0.5,0)+1</f>
        <v>71</v>
      </c>
    </row>
    <row r="354" spans="1:29" ht="15.75" thickBot="1" x14ac:dyDescent="0.3"/>
    <row r="355" spans="1:29" x14ac:dyDescent="0.25">
      <c r="A355" s="4">
        <v>2001</v>
      </c>
      <c r="B355" s="18" t="s">
        <v>423</v>
      </c>
      <c r="C355" s="18" t="s">
        <v>429</v>
      </c>
      <c r="D355" s="18" t="s">
        <v>282</v>
      </c>
      <c r="E355" s="18" t="s">
        <v>424</v>
      </c>
      <c r="F355" s="18" t="s">
        <v>112</v>
      </c>
      <c r="G355" s="18" t="s">
        <v>430</v>
      </c>
      <c r="H355" s="18" t="s">
        <v>431</v>
      </c>
      <c r="I355" s="18" t="s">
        <v>432</v>
      </c>
      <c r="J355" s="18" t="s">
        <v>322</v>
      </c>
      <c r="K355" s="22" t="s">
        <v>278</v>
      </c>
      <c r="M355" t="s">
        <v>196</v>
      </c>
      <c r="O355" t="s">
        <v>284</v>
      </c>
      <c r="Q355" t="s">
        <v>285</v>
      </c>
    </row>
    <row r="356" spans="1:29" ht="15.75" thickBot="1" x14ac:dyDescent="0.3">
      <c r="A356" s="7" t="s">
        <v>283</v>
      </c>
      <c r="B356" s="9">
        <v>89</v>
      </c>
      <c r="C356" s="9">
        <v>11</v>
      </c>
      <c r="D356" s="9">
        <v>10</v>
      </c>
      <c r="E356" s="9">
        <v>2</v>
      </c>
      <c r="F356" s="9">
        <v>3</v>
      </c>
      <c r="G356" s="9">
        <v>1</v>
      </c>
      <c r="H356" s="9">
        <v>1</v>
      </c>
      <c r="I356" s="9">
        <v>1</v>
      </c>
      <c r="J356" s="9">
        <v>1</v>
      </c>
      <c r="K356" s="19">
        <v>1</v>
      </c>
      <c r="M356" s="3">
        <f>ROUND(SUM(B356:K356) * 0.5,0)+1</f>
        <v>61</v>
      </c>
    </row>
    <row r="357" spans="1:29" ht="15.75" thickBot="1" x14ac:dyDescent="0.3"/>
    <row r="358" spans="1:29" x14ac:dyDescent="0.25">
      <c r="A358" s="4">
        <v>2002</v>
      </c>
      <c r="B358" s="18" t="s">
        <v>433</v>
      </c>
      <c r="C358" s="18" t="s">
        <v>288</v>
      </c>
      <c r="D358" s="22" t="s">
        <v>434</v>
      </c>
      <c r="F358" t="s">
        <v>196</v>
      </c>
      <c r="H358" t="s">
        <v>289</v>
      </c>
      <c r="J358" t="s">
        <v>290</v>
      </c>
    </row>
    <row r="359" spans="1:29" ht="15.75" thickBot="1" x14ac:dyDescent="0.3">
      <c r="A359" s="7" t="s">
        <v>291</v>
      </c>
      <c r="B359" s="9">
        <v>45</v>
      </c>
      <c r="C359" s="9">
        <v>2</v>
      </c>
      <c r="D359" s="19">
        <v>1</v>
      </c>
      <c r="F359" s="3">
        <f>ROUND(SUM(B359:D359) * 0.5,0)+1</f>
        <v>25</v>
      </c>
    </row>
    <row r="360" spans="1:29" ht="15.75" thickBot="1" x14ac:dyDescent="0.3"/>
    <row r="361" spans="1:29" x14ac:dyDescent="0.25">
      <c r="A361" s="4">
        <v>2002</v>
      </c>
      <c r="B361" s="21" t="s">
        <v>435</v>
      </c>
      <c r="C361" s="21" t="s">
        <v>293</v>
      </c>
      <c r="D361" s="21" t="s">
        <v>436</v>
      </c>
      <c r="E361" s="21" t="s">
        <v>297</v>
      </c>
      <c r="F361" s="25" t="s">
        <v>292</v>
      </c>
      <c r="G361" s="18" t="s">
        <v>437</v>
      </c>
      <c r="H361" s="18" t="s">
        <v>438</v>
      </c>
      <c r="I361" s="56" t="s">
        <v>5</v>
      </c>
      <c r="J361" s="33" t="s">
        <v>368</v>
      </c>
      <c r="K361" t="s">
        <v>196</v>
      </c>
      <c r="M361" t="s">
        <v>302</v>
      </c>
      <c r="O361" t="s">
        <v>301</v>
      </c>
    </row>
    <row r="362" spans="1:29" ht="15.75" thickBot="1" x14ac:dyDescent="0.3">
      <c r="A362" s="7" t="s">
        <v>300</v>
      </c>
      <c r="B362" s="9">
        <v>46</v>
      </c>
      <c r="C362" s="9">
        <v>13</v>
      </c>
      <c r="D362" s="9">
        <v>5</v>
      </c>
      <c r="E362" s="9">
        <v>1</v>
      </c>
      <c r="F362" s="9">
        <v>53</v>
      </c>
      <c r="G362" s="9">
        <v>10</v>
      </c>
      <c r="H362" s="9">
        <v>6</v>
      </c>
      <c r="I362" s="19">
        <v>13</v>
      </c>
      <c r="K362" s="3">
        <f>ROUND(SUM(B362:I362) * 0.5,0)+1</f>
        <v>75</v>
      </c>
    </row>
    <row r="363" spans="1:29" ht="15.75" thickBot="1" x14ac:dyDescent="0.3"/>
    <row r="364" spans="1:29" x14ac:dyDescent="0.25">
      <c r="A364" s="4">
        <v>2001</v>
      </c>
      <c r="B364" s="18" t="s">
        <v>303</v>
      </c>
      <c r="C364" s="18" t="s">
        <v>219</v>
      </c>
      <c r="D364" s="18" t="s">
        <v>23</v>
      </c>
      <c r="E364" s="18" t="s">
        <v>439</v>
      </c>
      <c r="F364" s="18" t="s">
        <v>304</v>
      </c>
      <c r="G364" s="18" t="s">
        <v>440</v>
      </c>
      <c r="H364" s="22" t="s">
        <v>441</v>
      </c>
      <c r="J364" t="s">
        <v>196</v>
      </c>
      <c r="L364" t="s">
        <v>307</v>
      </c>
      <c r="N364" t="s">
        <v>308</v>
      </c>
    </row>
    <row r="365" spans="1:29" ht="15.75" thickBot="1" x14ac:dyDescent="0.3">
      <c r="A365" s="7" t="s">
        <v>306</v>
      </c>
      <c r="B365" s="9">
        <v>64</v>
      </c>
      <c r="C365" s="9">
        <v>4</v>
      </c>
      <c r="D365" s="9">
        <v>3</v>
      </c>
      <c r="E365" s="9">
        <v>3</v>
      </c>
      <c r="F365" s="9">
        <v>3</v>
      </c>
      <c r="G365" s="9">
        <v>3</v>
      </c>
      <c r="H365" s="19">
        <v>1</v>
      </c>
      <c r="J365" s="3">
        <f>ROUND(SUM(B365:H365) * 0.5,0)+1</f>
        <v>42</v>
      </c>
    </row>
    <row r="366" spans="1:29" ht="15.75" thickBot="1" x14ac:dyDescent="0.3"/>
    <row r="367" spans="1:29" x14ac:dyDescent="0.25">
      <c r="A367" s="4">
        <v>2002</v>
      </c>
      <c r="B367" s="18" t="s">
        <v>550</v>
      </c>
      <c r="C367" s="18" t="s">
        <v>551</v>
      </c>
      <c r="D367" s="18" t="s">
        <v>552</v>
      </c>
      <c r="E367" s="18" t="s">
        <v>553</v>
      </c>
      <c r="F367" s="18" t="s">
        <v>554</v>
      </c>
      <c r="G367" s="18" t="s">
        <v>555</v>
      </c>
      <c r="H367" s="18" t="s">
        <v>556</v>
      </c>
      <c r="I367" s="18" t="s">
        <v>557</v>
      </c>
      <c r="J367" s="18" t="s">
        <v>558</v>
      </c>
      <c r="K367" s="18" t="s">
        <v>559</v>
      </c>
      <c r="L367" s="18" t="s">
        <v>560</v>
      </c>
      <c r="M367" s="18" t="s">
        <v>561</v>
      </c>
      <c r="N367" s="18" t="s">
        <v>562</v>
      </c>
      <c r="O367" s="18" t="s">
        <v>563</v>
      </c>
      <c r="P367" s="18" t="s">
        <v>564</v>
      </c>
      <c r="Q367" s="57" t="s">
        <v>565</v>
      </c>
      <c r="R367" s="18" t="s">
        <v>566</v>
      </c>
      <c r="S367" s="18" t="s">
        <v>567</v>
      </c>
      <c r="T367" s="18" t="s">
        <v>568</v>
      </c>
      <c r="U367" s="18" t="s">
        <v>569</v>
      </c>
      <c r="V367" s="18" t="s">
        <v>570</v>
      </c>
      <c r="W367" s="22" t="s">
        <v>571</v>
      </c>
      <c r="X367" s="33" t="s">
        <v>12</v>
      </c>
      <c r="Y367" t="s">
        <v>196</v>
      </c>
      <c r="AA367" t="s">
        <v>572</v>
      </c>
      <c r="AC367" t="s">
        <v>482</v>
      </c>
    </row>
    <row r="368" spans="1:29" ht="15.75" thickBot="1" x14ac:dyDescent="0.3">
      <c r="A368" s="7" t="s">
        <v>442</v>
      </c>
      <c r="B368" s="9">
        <v>50</v>
      </c>
      <c r="C368" s="9">
        <v>48</v>
      </c>
      <c r="D368" s="9">
        <v>42</v>
      </c>
      <c r="E368" s="9">
        <v>41</v>
      </c>
      <c r="F368" s="9">
        <v>27</v>
      </c>
      <c r="G368" s="9">
        <v>18</v>
      </c>
      <c r="H368" s="9">
        <v>16</v>
      </c>
      <c r="I368" s="9">
        <v>12</v>
      </c>
      <c r="J368" s="9">
        <v>12</v>
      </c>
      <c r="K368" s="9">
        <v>11</v>
      </c>
      <c r="L368" s="9">
        <v>10</v>
      </c>
      <c r="M368" s="9">
        <v>7</v>
      </c>
      <c r="N368" s="9">
        <v>6</v>
      </c>
      <c r="O368" s="9">
        <v>5</v>
      </c>
      <c r="P368" s="9">
        <v>4</v>
      </c>
      <c r="Q368" s="9">
        <v>3</v>
      </c>
      <c r="R368" s="9">
        <v>3</v>
      </c>
      <c r="S368" s="9">
        <v>3</v>
      </c>
      <c r="T368" s="9">
        <v>2</v>
      </c>
      <c r="U368" s="9">
        <v>2</v>
      </c>
      <c r="V368" s="9">
        <v>2</v>
      </c>
      <c r="W368" s="19">
        <v>1</v>
      </c>
      <c r="Y368" s="3">
        <f>ROUND(SUM(B368:W368) * 0.5,0)+1</f>
        <v>164</v>
      </c>
    </row>
    <row r="369" spans="1:19" ht="15.75" thickBot="1" x14ac:dyDescent="0.3"/>
    <row r="370" spans="1:19" x14ac:dyDescent="0.25">
      <c r="A370" s="4">
        <v>2002</v>
      </c>
      <c r="B370" s="18" t="s">
        <v>573</v>
      </c>
      <c r="C370" s="18" t="s">
        <v>574</v>
      </c>
      <c r="D370" s="18" t="s">
        <v>575</v>
      </c>
      <c r="E370" s="18" t="s">
        <v>576</v>
      </c>
      <c r="F370" s="18" t="s">
        <v>577</v>
      </c>
      <c r="G370" s="18" t="s">
        <v>578</v>
      </c>
      <c r="H370" s="18" t="s">
        <v>579</v>
      </c>
      <c r="I370" s="18" t="s">
        <v>580</v>
      </c>
      <c r="J370" s="18" t="s">
        <v>581</v>
      </c>
      <c r="K370" s="22" t="s">
        <v>582</v>
      </c>
      <c r="M370" t="s">
        <v>196</v>
      </c>
      <c r="O370" t="s">
        <v>583</v>
      </c>
      <c r="Q370" t="s">
        <v>838</v>
      </c>
    </row>
    <row r="371" spans="1:19" ht="15.75" thickBot="1" x14ac:dyDescent="0.3">
      <c r="A371" s="7" t="s">
        <v>331</v>
      </c>
      <c r="B371" s="9">
        <v>199</v>
      </c>
      <c r="C371" s="9">
        <v>43</v>
      </c>
      <c r="D371" s="9">
        <v>47</v>
      </c>
      <c r="E371" s="9">
        <v>38</v>
      </c>
      <c r="F371" s="9">
        <v>21</v>
      </c>
      <c r="G371" s="9">
        <v>8</v>
      </c>
      <c r="H371" s="9">
        <v>1</v>
      </c>
      <c r="I371" s="9">
        <v>1</v>
      </c>
      <c r="J371" s="9">
        <v>1</v>
      </c>
      <c r="K371" s="19">
        <v>30</v>
      </c>
      <c r="M371" s="3">
        <f>ROUND(SUM(B371:K371) * 0.5,0)+1</f>
        <v>196</v>
      </c>
    </row>
    <row r="372" spans="1:19" ht="15.75" thickBot="1" x14ac:dyDescent="0.3"/>
    <row r="373" spans="1:19" x14ac:dyDescent="0.25">
      <c r="A373" s="4">
        <v>1999</v>
      </c>
      <c r="B373" s="18" t="s">
        <v>584</v>
      </c>
      <c r="C373" s="18" t="s">
        <v>585</v>
      </c>
      <c r="D373" s="18" t="s">
        <v>586</v>
      </c>
      <c r="E373" s="18" t="s">
        <v>587</v>
      </c>
      <c r="F373" s="18" t="s">
        <v>588</v>
      </c>
      <c r="G373" s="22" t="s">
        <v>589</v>
      </c>
      <c r="I373" t="s">
        <v>196</v>
      </c>
      <c r="K373" t="s">
        <v>590</v>
      </c>
      <c r="M373" t="s">
        <v>483</v>
      </c>
    </row>
    <row r="374" spans="1:19" ht="15.75" thickBot="1" x14ac:dyDescent="0.3">
      <c r="A374" s="7" t="s">
        <v>334</v>
      </c>
      <c r="B374" s="9">
        <v>148</v>
      </c>
      <c r="C374" s="9">
        <v>13</v>
      </c>
      <c r="D374" s="9">
        <v>7</v>
      </c>
      <c r="E374" s="9">
        <v>7</v>
      </c>
      <c r="F374" s="9">
        <v>5</v>
      </c>
      <c r="G374" s="19">
        <v>2</v>
      </c>
      <c r="I374" s="3">
        <f>ROUND(SUM(B374:G374) * 0.5,0)+1</f>
        <v>92</v>
      </c>
    </row>
    <row r="375" spans="1:19" ht="15.75" thickBot="1" x14ac:dyDescent="0.3"/>
    <row r="376" spans="1:19" x14ac:dyDescent="0.25">
      <c r="A376" s="4">
        <v>2000</v>
      </c>
      <c r="B376" s="18" t="s">
        <v>543</v>
      </c>
      <c r="C376" s="18" t="s">
        <v>591</v>
      </c>
      <c r="D376" s="18" t="s">
        <v>592</v>
      </c>
      <c r="E376" s="18" t="s">
        <v>593</v>
      </c>
      <c r="F376" s="22" t="s">
        <v>594</v>
      </c>
      <c r="H376" t="s">
        <v>196</v>
      </c>
      <c r="J376" t="s">
        <v>595</v>
      </c>
      <c r="L376" t="s">
        <v>484</v>
      </c>
    </row>
    <row r="377" spans="1:19" ht="15.75" thickBot="1" x14ac:dyDescent="0.3">
      <c r="A377" s="7" t="s">
        <v>339</v>
      </c>
      <c r="B377" s="9">
        <v>353</v>
      </c>
      <c r="C377" s="9">
        <v>7</v>
      </c>
      <c r="D377" s="9">
        <v>6</v>
      </c>
      <c r="E377" s="9">
        <v>3</v>
      </c>
      <c r="F377" s="19">
        <v>72</v>
      </c>
      <c r="H377" s="3">
        <f>ROUND(SUM(B377:F377) * 0.5,0)+1</f>
        <v>222</v>
      </c>
    </row>
    <row r="378" spans="1:19" ht="15.75" thickBot="1" x14ac:dyDescent="0.3"/>
    <row r="379" spans="1:19" x14ac:dyDescent="0.25">
      <c r="A379" s="4">
        <v>2004</v>
      </c>
      <c r="B379" s="18" t="s">
        <v>522</v>
      </c>
      <c r="C379" s="18" t="s">
        <v>596</v>
      </c>
      <c r="D379" s="18" t="s">
        <v>523</v>
      </c>
      <c r="E379" s="18" t="s">
        <v>525</v>
      </c>
      <c r="F379" s="18" t="s">
        <v>597</v>
      </c>
      <c r="G379" s="18" t="s">
        <v>524</v>
      </c>
      <c r="H379" s="18" t="s">
        <v>526</v>
      </c>
      <c r="I379" s="18" t="s">
        <v>598</v>
      </c>
      <c r="J379" s="18" t="s">
        <v>528</v>
      </c>
      <c r="K379" s="18" t="s">
        <v>529</v>
      </c>
      <c r="L379" s="18" t="s">
        <v>531</v>
      </c>
      <c r="M379" s="22" t="s">
        <v>533</v>
      </c>
      <c r="O379" s="2" t="s">
        <v>196</v>
      </c>
      <c r="P379" s="3"/>
      <c r="Q379" s="35" t="s">
        <v>534</v>
      </c>
      <c r="R379" s="3"/>
      <c r="S379" s="36" t="s">
        <v>445</v>
      </c>
    </row>
    <row r="380" spans="1:19" ht="15.75" thickBot="1" x14ac:dyDescent="0.3">
      <c r="A380" s="7" t="s">
        <v>44</v>
      </c>
      <c r="B380" s="9">
        <v>279</v>
      </c>
      <c r="C380" s="9">
        <v>50</v>
      </c>
      <c r="D380" s="9">
        <v>28</v>
      </c>
      <c r="E380" s="9">
        <v>9</v>
      </c>
      <c r="F380" s="9">
        <v>7</v>
      </c>
      <c r="G380" s="9">
        <v>7</v>
      </c>
      <c r="H380" s="9">
        <v>7</v>
      </c>
      <c r="I380" s="9">
        <v>4</v>
      </c>
      <c r="J380" s="9">
        <v>3</v>
      </c>
      <c r="K380" s="9">
        <v>3</v>
      </c>
      <c r="L380" s="9">
        <v>2</v>
      </c>
      <c r="M380" s="19">
        <v>1</v>
      </c>
      <c r="O380" s="3">
        <f>ROUND(SUM(B380:M380) * 0.5,0)+1</f>
        <v>201</v>
      </c>
    </row>
    <row r="381" spans="1:19" ht="15.75" thickBot="1" x14ac:dyDescent="0.3"/>
    <row r="382" spans="1:19" x14ac:dyDescent="0.25">
      <c r="A382" s="4">
        <v>2004</v>
      </c>
      <c r="B382" s="18" t="s">
        <v>340</v>
      </c>
      <c r="C382" s="22" t="s">
        <v>443</v>
      </c>
      <c r="E382" t="s">
        <v>446</v>
      </c>
      <c r="F382" s="13"/>
      <c r="G382" s="17" t="s">
        <v>447</v>
      </c>
      <c r="H382" s="17"/>
      <c r="I382" s="13" t="s">
        <v>448</v>
      </c>
    </row>
    <row r="383" spans="1:19" ht="15.75" thickBot="1" x14ac:dyDescent="0.3">
      <c r="A383" s="7" t="s">
        <v>6</v>
      </c>
      <c r="B383" s="9">
        <v>160</v>
      </c>
      <c r="C383" s="19">
        <v>90</v>
      </c>
      <c r="E383" s="3">
        <f>ROUND(SUM(B383:C383) * 2 / 3,0)+1</f>
        <v>168</v>
      </c>
    </row>
    <row r="384" spans="1:19" ht="15.75" thickBot="1" x14ac:dyDescent="0.3"/>
    <row r="385" spans="1:19" x14ac:dyDescent="0.25">
      <c r="A385" s="4">
        <v>2005</v>
      </c>
      <c r="B385" s="18" t="s">
        <v>3</v>
      </c>
      <c r="C385" s="18" t="s">
        <v>342</v>
      </c>
      <c r="D385" s="22" t="s">
        <v>5</v>
      </c>
      <c r="F385" s="20" t="s">
        <v>446</v>
      </c>
      <c r="H385" t="s">
        <v>449</v>
      </c>
      <c r="J385" t="s">
        <v>485</v>
      </c>
    </row>
    <row r="386" spans="1:19" ht="15.75" thickBot="1" x14ac:dyDescent="0.3">
      <c r="A386" s="7" t="s">
        <v>43</v>
      </c>
      <c r="B386" s="9">
        <v>78</v>
      </c>
      <c r="C386" s="9">
        <v>41</v>
      </c>
      <c r="D386" s="19">
        <v>1</v>
      </c>
      <c r="F386" s="3">
        <f>ROUND(SUM(B386:D386) * 2 / 3,0)+1</f>
        <v>81</v>
      </c>
    </row>
    <row r="387" spans="1:19" ht="15.75" thickBot="1" x14ac:dyDescent="0.3"/>
    <row r="388" spans="1:19" x14ac:dyDescent="0.25">
      <c r="A388" s="4">
        <v>2004</v>
      </c>
      <c r="B388" s="18" t="s">
        <v>8</v>
      </c>
      <c r="C388" s="18" t="s">
        <v>9</v>
      </c>
      <c r="D388" s="22" t="s">
        <v>22</v>
      </c>
      <c r="F388" t="s">
        <v>196</v>
      </c>
      <c r="G388" s="2"/>
      <c r="H388" s="28" t="s">
        <v>10</v>
      </c>
      <c r="I388" s="2"/>
      <c r="J388" s="27" t="s">
        <v>11</v>
      </c>
    </row>
    <row r="389" spans="1:19" ht="15.75" thickBot="1" x14ac:dyDescent="0.3">
      <c r="A389" s="7" t="s">
        <v>7</v>
      </c>
      <c r="B389" s="9">
        <v>44</v>
      </c>
      <c r="C389" s="9">
        <v>12</v>
      </c>
      <c r="D389" s="19">
        <v>1</v>
      </c>
      <c r="F389" s="3">
        <f>ROUND(SUM(B389:D389) * 0.5,0)+1</f>
        <v>30</v>
      </c>
    </row>
    <row r="390" spans="1:19" ht="15.75" thickBot="1" x14ac:dyDescent="0.3"/>
    <row r="391" spans="1:19" x14ac:dyDescent="0.25">
      <c r="A391" s="4">
        <v>2004</v>
      </c>
      <c r="B391" s="18" t="s">
        <v>14</v>
      </c>
      <c r="C391" s="18" t="s">
        <v>518</v>
      </c>
      <c r="D391" s="18" t="s">
        <v>15</v>
      </c>
      <c r="E391" s="18" t="s">
        <v>599</v>
      </c>
      <c r="F391" s="18" t="s">
        <v>16</v>
      </c>
      <c r="G391" s="18" t="s">
        <v>600</v>
      </c>
      <c r="H391" s="22" t="s">
        <v>18</v>
      </c>
      <c r="J391" t="s">
        <v>196</v>
      </c>
      <c r="L391" t="s">
        <v>19</v>
      </c>
      <c r="N391" t="s">
        <v>20</v>
      </c>
    </row>
    <row r="392" spans="1:19" ht="15.75" thickBot="1" x14ac:dyDescent="0.3">
      <c r="A392" s="7" t="s">
        <v>13</v>
      </c>
      <c r="B392" s="9">
        <v>55</v>
      </c>
      <c r="C392" s="9">
        <v>5</v>
      </c>
      <c r="D392" s="9">
        <v>4</v>
      </c>
      <c r="E392" s="9">
        <v>3</v>
      </c>
      <c r="F392" s="9">
        <v>3</v>
      </c>
      <c r="G392" s="9">
        <v>1</v>
      </c>
      <c r="H392" s="19">
        <v>1</v>
      </c>
      <c r="J392" s="3">
        <f>ROUND(SUM(B392:H392) * 0.5,0)+1</f>
        <v>37</v>
      </c>
    </row>
    <row r="393" spans="1:19" ht="15.75" thickBot="1" x14ac:dyDescent="0.3"/>
    <row r="394" spans="1:19" x14ac:dyDescent="0.25">
      <c r="A394" s="4">
        <v>2007</v>
      </c>
      <c r="B394" s="18" t="s">
        <v>343</v>
      </c>
      <c r="C394" s="18" t="s">
        <v>498</v>
      </c>
      <c r="D394" s="18" t="s">
        <v>601</v>
      </c>
      <c r="E394" s="18" t="s">
        <v>500</v>
      </c>
      <c r="F394" s="18" t="s">
        <v>344</v>
      </c>
      <c r="G394" s="18" t="s">
        <v>602</v>
      </c>
      <c r="H394" s="18" t="s">
        <v>502</v>
      </c>
      <c r="I394" s="18" t="s">
        <v>22</v>
      </c>
      <c r="J394" s="18" t="s">
        <v>501</v>
      </c>
      <c r="K394" s="18" t="s">
        <v>603</v>
      </c>
      <c r="L394" s="22" t="s">
        <v>604</v>
      </c>
      <c r="N394" t="s">
        <v>196</v>
      </c>
      <c r="P394" s="13" t="s">
        <v>24</v>
      </c>
      <c r="R394" t="s">
        <v>452</v>
      </c>
    </row>
    <row r="395" spans="1:19" ht="15.75" thickBot="1" x14ac:dyDescent="0.3">
      <c r="A395" s="7" t="s">
        <v>21</v>
      </c>
      <c r="B395" s="9">
        <v>62</v>
      </c>
      <c r="C395" s="9">
        <v>21</v>
      </c>
      <c r="D395" s="9">
        <v>17</v>
      </c>
      <c r="E395" s="9">
        <v>10</v>
      </c>
      <c r="F395" s="9">
        <v>3</v>
      </c>
      <c r="G395" s="9">
        <v>2</v>
      </c>
      <c r="H395" s="9">
        <v>1</v>
      </c>
      <c r="I395" s="9">
        <v>1</v>
      </c>
      <c r="J395" s="9">
        <v>1</v>
      </c>
      <c r="K395" s="9">
        <v>1</v>
      </c>
      <c r="L395" s="19">
        <v>1</v>
      </c>
      <c r="N395" s="3">
        <f>ROUND(SUM(B395:L395) * 0.5,0)+1</f>
        <v>61</v>
      </c>
    </row>
    <row r="396" spans="1:19" ht="15.75" thickBot="1" x14ac:dyDescent="0.3"/>
    <row r="397" spans="1:19" x14ac:dyDescent="0.25">
      <c r="A397" s="4">
        <v>2007</v>
      </c>
      <c r="B397" s="18" t="s">
        <v>605</v>
      </c>
      <c r="C397" s="18" t="s">
        <v>606</v>
      </c>
      <c r="D397" s="18" t="s">
        <v>607</v>
      </c>
      <c r="E397" s="18" t="s">
        <v>608</v>
      </c>
      <c r="F397" s="18" t="s">
        <v>609</v>
      </c>
      <c r="G397" s="18" t="s">
        <v>610</v>
      </c>
      <c r="H397" s="18" t="s">
        <v>611</v>
      </c>
      <c r="I397" s="18" t="s">
        <v>612</v>
      </c>
      <c r="J397" s="18" t="s">
        <v>613</v>
      </c>
      <c r="K397" s="18" t="s">
        <v>614</v>
      </c>
      <c r="L397" s="18" t="s">
        <v>615</v>
      </c>
      <c r="M397" s="22" t="s">
        <v>5</v>
      </c>
      <c r="O397" t="s">
        <v>196</v>
      </c>
      <c r="Q397" t="s">
        <v>42</v>
      </c>
      <c r="S397" t="s">
        <v>450</v>
      </c>
    </row>
    <row r="398" spans="1:19" ht="15.75" thickBot="1" x14ac:dyDescent="0.3">
      <c r="A398" s="7" t="s">
        <v>41</v>
      </c>
      <c r="B398" s="9">
        <v>105</v>
      </c>
      <c r="C398" s="9">
        <v>2</v>
      </c>
      <c r="D398" s="9">
        <v>1</v>
      </c>
      <c r="E398" s="9">
        <v>1</v>
      </c>
      <c r="F398" s="9">
        <v>1</v>
      </c>
      <c r="G398" s="9">
        <v>1</v>
      </c>
      <c r="H398" s="9">
        <v>1</v>
      </c>
      <c r="I398" s="9">
        <v>1</v>
      </c>
      <c r="J398" s="9">
        <v>1</v>
      </c>
      <c r="K398" s="9">
        <v>1</v>
      </c>
      <c r="L398" s="9">
        <v>1</v>
      </c>
      <c r="M398" s="19">
        <v>11</v>
      </c>
      <c r="O398" s="3">
        <f>ROUND(SUM(B398:M398) * 0.5,0)+1</f>
        <v>65</v>
      </c>
    </row>
    <row r="399" spans="1:19" ht="15.75" thickBot="1" x14ac:dyDescent="0.3"/>
    <row r="400" spans="1:19" x14ac:dyDescent="0.25">
      <c r="A400" s="4">
        <v>2004</v>
      </c>
      <c r="B400" s="18" t="s">
        <v>616</v>
      </c>
      <c r="C400" s="22" t="s">
        <v>617</v>
      </c>
      <c r="E400" s="28" t="s">
        <v>473</v>
      </c>
      <c r="F400" s="2"/>
      <c r="G400" s="28" t="s">
        <v>47</v>
      </c>
      <c r="H400" s="2" t="s">
        <v>451</v>
      </c>
      <c r="I400" s="13" t="s">
        <v>451</v>
      </c>
    </row>
    <row r="401" spans="1:17" ht="15.75" thickBot="1" x14ac:dyDescent="0.3">
      <c r="A401" s="7" t="s">
        <v>618</v>
      </c>
      <c r="B401" s="9">
        <v>27</v>
      </c>
      <c r="C401" s="19">
        <v>6</v>
      </c>
      <c r="E401" s="3">
        <f>ROUND(SUM(B401:C401) * 2 / 3,0)+1</f>
        <v>23</v>
      </c>
    </row>
    <row r="402" spans="1:17" ht="15.75" thickBot="1" x14ac:dyDescent="0.3"/>
    <row r="403" spans="1:17" x14ac:dyDescent="0.25">
      <c r="A403" s="4">
        <v>2005</v>
      </c>
      <c r="B403" s="18" t="s">
        <v>619</v>
      </c>
      <c r="C403" s="18" t="s">
        <v>350</v>
      </c>
      <c r="D403" s="18" t="s">
        <v>352</v>
      </c>
      <c r="E403" s="22" t="s">
        <v>53</v>
      </c>
      <c r="G403" t="s">
        <v>196</v>
      </c>
      <c r="I403" t="s">
        <v>54</v>
      </c>
      <c r="K403" t="s">
        <v>453</v>
      </c>
    </row>
    <row r="404" spans="1:17" ht="15.75" thickBot="1" x14ac:dyDescent="0.3">
      <c r="A404" s="7" t="s">
        <v>55</v>
      </c>
      <c r="B404" s="9">
        <v>42</v>
      </c>
      <c r="C404" s="9">
        <v>24</v>
      </c>
      <c r="D404" s="9">
        <v>2</v>
      </c>
      <c r="E404" s="19">
        <v>2</v>
      </c>
      <c r="G404" s="3">
        <f>ROUND(SUM(B404:E404) * 0.5,0)+1</f>
        <v>36</v>
      </c>
    </row>
    <row r="405" spans="1:17" ht="15.75" thickBot="1" x14ac:dyDescent="0.3"/>
    <row r="406" spans="1:17" x14ac:dyDescent="0.25">
      <c r="A406" s="4">
        <v>2007</v>
      </c>
      <c r="B406" s="18" t="s">
        <v>56</v>
      </c>
      <c r="C406" s="22" t="s">
        <v>620</v>
      </c>
      <c r="E406" t="s">
        <v>196</v>
      </c>
      <c r="G406" t="s">
        <v>59</v>
      </c>
      <c r="I406" t="s">
        <v>454</v>
      </c>
    </row>
    <row r="407" spans="1:17" ht="15.75" thickBot="1" x14ac:dyDescent="0.3">
      <c r="A407" s="7" t="s">
        <v>353</v>
      </c>
      <c r="B407" s="9">
        <v>23</v>
      </c>
      <c r="C407" s="19">
        <v>11</v>
      </c>
      <c r="E407" s="3">
        <f>ROUND(SUM(B407:C407) * 0.5,0)+1</f>
        <v>18</v>
      </c>
    </row>
    <row r="408" spans="1:17" ht="15.75" thickBot="1" x14ac:dyDescent="0.3"/>
    <row r="409" spans="1:17" x14ac:dyDescent="0.25">
      <c r="A409" s="4">
        <v>2004</v>
      </c>
      <c r="B409" s="18" t="s">
        <v>16</v>
      </c>
      <c r="C409" s="18" t="s">
        <v>60</v>
      </c>
      <c r="D409" s="18" t="s">
        <v>61</v>
      </c>
      <c r="E409" s="25" t="s">
        <v>600</v>
      </c>
      <c r="F409" s="25" t="s">
        <v>621</v>
      </c>
      <c r="G409" s="25" t="s">
        <v>622</v>
      </c>
      <c r="H409" s="25" t="s">
        <v>623</v>
      </c>
      <c r="I409" s="18" t="s">
        <v>624</v>
      </c>
      <c r="J409" s="18" t="s">
        <v>625</v>
      </c>
      <c r="K409" s="22" t="s">
        <v>5</v>
      </c>
      <c r="M409" t="s">
        <v>196</v>
      </c>
      <c r="O409" t="s">
        <v>63</v>
      </c>
      <c r="Q409" t="s">
        <v>455</v>
      </c>
    </row>
    <row r="410" spans="1:17" ht="15.75" thickBot="1" x14ac:dyDescent="0.3">
      <c r="A410" s="7" t="s">
        <v>62</v>
      </c>
      <c r="B410" s="9">
        <v>49</v>
      </c>
      <c r="C410" s="9">
        <v>57</v>
      </c>
      <c r="D410" s="9">
        <v>6</v>
      </c>
      <c r="E410" s="9">
        <v>15</v>
      </c>
      <c r="F410" s="9">
        <v>6</v>
      </c>
      <c r="G410" s="9">
        <v>3</v>
      </c>
      <c r="H410" s="9">
        <v>1</v>
      </c>
      <c r="I410" s="9">
        <v>9</v>
      </c>
      <c r="J410" s="9">
        <v>1</v>
      </c>
      <c r="K410" s="19">
        <v>40</v>
      </c>
      <c r="M410" s="3">
        <f>ROUND(SUM(B410:K410) * 0.5,0)+1</f>
        <v>95</v>
      </c>
    </row>
    <row r="411" spans="1:17" ht="15.75" thickBot="1" x14ac:dyDescent="0.3"/>
    <row r="412" spans="1:17" x14ac:dyDescent="0.25">
      <c r="A412" s="4">
        <v>2006</v>
      </c>
      <c r="B412" s="18" t="s">
        <v>64</v>
      </c>
      <c r="C412" s="18" t="s">
        <v>359</v>
      </c>
      <c r="D412" s="18" t="s">
        <v>626</v>
      </c>
      <c r="E412" s="18" t="s">
        <v>627</v>
      </c>
      <c r="F412" s="18" t="s">
        <v>628</v>
      </c>
      <c r="G412" s="22" t="s">
        <v>5</v>
      </c>
      <c r="I412" t="s">
        <v>196</v>
      </c>
      <c r="K412" t="s">
        <v>69</v>
      </c>
      <c r="M412" t="s">
        <v>456</v>
      </c>
    </row>
    <row r="413" spans="1:17" ht="15.75" thickBot="1" x14ac:dyDescent="0.3">
      <c r="A413" s="7" t="s">
        <v>68</v>
      </c>
      <c r="B413" s="9">
        <v>74</v>
      </c>
      <c r="C413" s="9">
        <v>44</v>
      </c>
      <c r="D413" s="9">
        <v>27</v>
      </c>
      <c r="E413" s="9">
        <v>2</v>
      </c>
      <c r="F413" s="9">
        <v>1</v>
      </c>
      <c r="G413" s="19">
        <v>2</v>
      </c>
      <c r="I413" s="3">
        <f>ROUND(SUM(B413:G413) * 0.5,0)+1</f>
        <v>76</v>
      </c>
    </row>
    <row r="414" spans="1:17" ht="15.75" thickBot="1" x14ac:dyDescent="0.3"/>
    <row r="415" spans="1:17" x14ac:dyDescent="0.25">
      <c r="A415" s="4">
        <v>2005</v>
      </c>
      <c r="B415" s="18" t="s">
        <v>91</v>
      </c>
      <c r="C415" s="18" t="s">
        <v>94</v>
      </c>
      <c r="D415" s="18" t="s">
        <v>93</v>
      </c>
      <c r="E415" s="18" t="s">
        <v>360</v>
      </c>
      <c r="F415" s="22" t="s">
        <v>23</v>
      </c>
      <c r="H415" t="s">
        <v>196</v>
      </c>
      <c r="J415" t="s">
        <v>96</v>
      </c>
      <c r="L415" t="s">
        <v>465</v>
      </c>
    </row>
    <row r="416" spans="1:17" ht="15.75" thickBot="1" x14ac:dyDescent="0.3">
      <c r="A416" s="7" t="s">
        <v>95</v>
      </c>
      <c r="B416" s="9">
        <v>275</v>
      </c>
      <c r="C416" s="9">
        <v>31</v>
      </c>
      <c r="D416" s="9">
        <v>11</v>
      </c>
      <c r="E416" s="9">
        <v>1</v>
      </c>
      <c r="F416" s="19">
        <v>1</v>
      </c>
      <c r="H416" s="3">
        <f>ROUND(SUM(B416:F416) * 0.5,0)+1</f>
        <v>161</v>
      </c>
    </row>
    <row r="417" spans="1:77" ht="15.75" thickBot="1" x14ac:dyDescent="0.3"/>
    <row r="418" spans="1:77" x14ac:dyDescent="0.25">
      <c r="A418" s="4">
        <v>2003</v>
      </c>
      <c r="B418" s="21" t="s">
        <v>629</v>
      </c>
      <c r="C418" s="21" t="s">
        <v>630</v>
      </c>
      <c r="D418" s="21" t="s">
        <v>319</v>
      </c>
      <c r="E418" s="21" t="s">
        <v>631</v>
      </c>
      <c r="F418" s="21" t="s">
        <v>632</v>
      </c>
      <c r="G418" s="18" t="s">
        <v>84</v>
      </c>
      <c r="H418" s="22" t="s">
        <v>133</v>
      </c>
      <c r="J418" t="s">
        <v>196</v>
      </c>
      <c r="L418" t="s">
        <v>836</v>
      </c>
      <c r="N418" t="s">
        <v>837</v>
      </c>
    </row>
    <row r="419" spans="1:77" ht="15.75" thickBot="1" x14ac:dyDescent="0.3">
      <c r="A419" s="7" t="s">
        <v>633</v>
      </c>
      <c r="B419" s="9">
        <v>33</v>
      </c>
      <c r="C419" s="9">
        <v>3</v>
      </c>
      <c r="D419" s="9">
        <v>2</v>
      </c>
      <c r="E419" s="9">
        <v>1</v>
      </c>
      <c r="F419" s="9">
        <v>1</v>
      </c>
      <c r="G419" s="9">
        <v>7</v>
      </c>
      <c r="H419" s="19">
        <v>6</v>
      </c>
      <c r="J419" s="3">
        <f>ROUND(SUM(B419:H419) * 0.5,0)+1</f>
        <v>28</v>
      </c>
    </row>
    <row r="420" spans="1:77" ht="15.75" thickBot="1" x14ac:dyDescent="0.3"/>
    <row r="421" spans="1:77" x14ac:dyDescent="0.25">
      <c r="A421" s="4">
        <v>2005</v>
      </c>
      <c r="B421" s="18" t="s">
        <v>635</v>
      </c>
      <c r="C421" s="18" t="s">
        <v>97</v>
      </c>
      <c r="D421" s="18" t="s">
        <v>98</v>
      </c>
      <c r="E421" s="18" t="s">
        <v>636</v>
      </c>
      <c r="F421" s="18" t="s">
        <v>634</v>
      </c>
      <c r="G421" s="22" t="s">
        <v>637</v>
      </c>
      <c r="H421" t="s">
        <v>12</v>
      </c>
      <c r="I421" s="13" t="s">
        <v>446</v>
      </c>
      <c r="J421" s="13"/>
      <c r="K421" s="13" t="s">
        <v>100</v>
      </c>
      <c r="L421" s="13"/>
      <c r="M421" t="s">
        <v>466</v>
      </c>
    </row>
    <row r="422" spans="1:77" ht="15.75" thickBot="1" x14ac:dyDescent="0.3">
      <c r="A422" s="7" t="s">
        <v>99</v>
      </c>
      <c r="B422" s="9">
        <v>64</v>
      </c>
      <c r="C422" s="9">
        <v>30</v>
      </c>
      <c r="D422" s="9">
        <v>15</v>
      </c>
      <c r="E422" s="9">
        <v>4</v>
      </c>
      <c r="F422" s="9">
        <v>2</v>
      </c>
      <c r="G422" s="19">
        <v>3</v>
      </c>
      <c r="I422" s="3">
        <f>ROUND(SUM(B422:G422) * 2 / 3,0)+1</f>
        <v>80</v>
      </c>
    </row>
    <row r="423" spans="1:77" ht="15.75" thickBot="1" x14ac:dyDescent="0.3"/>
    <row r="424" spans="1:77" x14ac:dyDescent="0.25">
      <c r="A424" s="4">
        <v>2006</v>
      </c>
      <c r="B424" s="18" t="s">
        <v>638</v>
      </c>
      <c r="C424" s="18" t="s">
        <v>639</v>
      </c>
      <c r="D424" s="18" t="s">
        <v>640</v>
      </c>
      <c r="E424" s="18" t="s">
        <v>641</v>
      </c>
      <c r="F424" s="18" t="s">
        <v>642</v>
      </c>
      <c r="G424" s="18" t="s">
        <v>327</v>
      </c>
      <c r="H424" s="18" t="s">
        <v>643</v>
      </c>
      <c r="I424" s="18" t="s">
        <v>644</v>
      </c>
      <c r="J424" s="18" t="s">
        <v>645</v>
      </c>
      <c r="K424" s="18" t="s">
        <v>646</v>
      </c>
      <c r="L424" s="18" t="s">
        <v>647</v>
      </c>
      <c r="M424" s="18" t="s">
        <v>630</v>
      </c>
      <c r="N424" s="18" t="s">
        <v>648</v>
      </c>
      <c r="O424" s="18" t="s">
        <v>649</v>
      </c>
      <c r="P424" s="18" t="s">
        <v>650</v>
      </c>
      <c r="Q424" s="18" t="s">
        <v>651</v>
      </c>
      <c r="R424" s="18" t="s">
        <v>652</v>
      </c>
      <c r="S424" s="18" t="s">
        <v>653</v>
      </c>
      <c r="T424" s="18" t="s">
        <v>654</v>
      </c>
      <c r="U424" s="18" t="s">
        <v>655</v>
      </c>
      <c r="V424" s="18" t="s">
        <v>656</v>
      </c>
      <c r="W424" s="18" t="s">
        <v>657</v>
      </c>
      <c r="X424" s="18" t="s">
        <v>658</v>
      </c>
      <c r="Y424" s="18" t="s">
        <v>659</v>
      </c>
      <c r="Z424" s="18" t="s">
        <v>660</v>
      </c>
      <c r="AA424" s="18" t="s">
        <v>183</v>
      </c>
      <c r="AB424" s="18" t="s">
        <v>661</v>
      </c>
      <c r="AC424" s="18" t="s">
        <v>662</v>
      </c>
      <c r="AD424" s="18" t="s">
        <v>663</v>
      </c>
      <c r="AE424" s="18" t="s">
        <v>166</v>
      </c>
      <c r="AF424" s="18" t="s">
        <v>664</v>
      </c>
      <c r="AG424" s="18" t="s">
        <v>665</v>
      </c>
      <c r="AH424" s="18" t="s">
        <v>262</v>
      </c>
      <c r="AI424" s="18" t="s">
        <v>666</v>
      </c>
      <c r="AJ424" s="18" t="s">
        <v>667</v>
      </c>
      <c r="AK424" s="18" t="s">
        <v>668</v>
      </c>
      <c r="AL424" s="18" t="s">
        <v>669</v>
      </c>
      <c r="AM424" s="18" t="s">
        <v>670</v>
      </c>
      <c r="AN424" s="18" t="s">
        <v>671</v>
      </c>
      <c r="AO424" s="18" t="s">
        <v>672</v>
      </c>
      <c r="AP424" s="18" t="s">
        <v>673</v>
      </c>
      <c r="AQ424" s="18" t="s">
        <v>674</v>
      </c>
      <c r="AR424" s="18" t="s">
        <v>675</v>
      </c>
      <c r="AS424" s="18" t="s">
        <v>676</v>
      </c>
      <c r="AT424" s="18" t="s">
        <v>677</v>
      </c>
      <c r="AU424" s="18" t="s">
        <v>678</v>
      </c>
      <c r="AV424" s="18" t="s">
        <v>679</v>
      </c>
      <c r="AW424" s="18" t="s">
        <v>680</v>
      </c>
      <c r="AX424" s="18" t="s">
        <v>681</v>
      </c>
      <c r="AY424" s="18" t="s">
        <v>682</v>
      </c>
      <c r="AZ424" s="18" t="s">
        <v>683</v>
      </c>
      <c r="BA424" s="18" t="s">
        <v>684</v>
      </c>
      <c r="BB424" s="18" t="s">
        <v>685</v>
      </c>
      <c r="BC424" s="18" t="s">
        <v>686</v>
      </c>
      <c r="BD424" s="18" t="s">
        <v>687</v>
      </c>
      <c r="BE424" s="18" t="s">
        <v>436</v>
      </c>
      <c r="BF424" s="18" t="s">
        <v>688</v>
      </c>
      <c r="BG424" s="18" t="s">
        <v>689</v>
      </c>
      <c r="BH424" s="18" t="s">
        <v>690</v>
      </c>
      <c r="BI424" s="18" t="s">
        <v>217</v>
      </c>
      <c r="BJ424" s="18" t="s">
        <v>691</v>
      </c>
      <c r="BK424" s="18" t="s">
        <v>692</v>
      </c>
      <c r="BL424" s="18" t="s">
        <v>693</v>
      </c>
      <c r="BM424" s="18" t="s">
        <v>694</v>
      </c>
      <c r="BN424" s="18" t="s">
        <v>695</v>
      </c>
      <c r="BO424" s="18" t="s">
        <v>696</v>
      </c>
      <c r="BP424" s="18" t="s">
        <v>113</v>
      </c>
      <c r="BQ424" s="18" t="s">
        <v>697</v>
      </c>
      <c r="BR424" s="18" t="s">
        <v>698</v>
      </c>
      <c r="BS424" s="22" t="s">
        <v>5</v>
      </c>
      <c r="BU424" t="s">
        <v>196</v>
      </c>
      <c r="BW424" t="s">
        <v>700</v>
      </c>
      <c r="BY424" t="s">
        <v>701</v>
      </c>
    </row>
    <row r="425" spans="1:77" ht="15.75" thickBot="1" x14ac:dyDescent="0.3">
      <c r="A425" s="7" t="s">
        <v>699</v>
      </c>
      <c r="B425" s="9">
        <v>111</v>
      </c>
      <c r="C425" s="9">
        <v>64</v>
      </c>
      <c r="D425" s="9">
        <v>34</v>
      </c>
      <c r="E425" s="9">
        <v>27</v>
      </c>
      <c r="F425" s="9">
        <v>26</v>
      </c>
      <c r="G425" s="9">
        <v>15</v>
      </c>
      <c r="H425" s="9">
        <v>10</v>
      </c>
      <c r="I425" s="9">
        <v>10</v>
      </c>
      <c r="J425" s="9">
        <v>9</v>
      </c>
      <c r="K425" s="9">
        <v>8</v>
      </c>
      <c r="L425" s="9">
        <v>8</v>
      </c>
      <c r="M425" s="9">
        <v>8</v>
      </c>
      <c r="N425" s="9">
        <v>7</v>
      </c>
      <c r="O425" s="9">
        <v>4</v>
      </c>
      <c r="P425" s="9">
        <v>4</v>
      </c>
      <c r="Q425" s="9">
        <v>4</v>
      </c>
      <c r="R425" s="9">
        <v>4</v>
      </c>
      <c r="S425" s="9">
        <v>4</v>
      </c>
      <c r="T425" s="9">
        <v>4</v>
      </c>
      <c r="U425" s="9">
        <v>3</v>
      </c>
      <c r="V425" s="9">
        <v>3</v>
      </c>
      <c r="W425" s="9">
        <v>3</v>
      </c>
      <c r="X425" s="9">
        <v>3</v>
      </c>
      <c r="Y425" s="9">
        <v>3</v>
      </c>
      <c r="Z425" s="9">
        <v>3</v>
      </c>
      <c r="AA425" s="9">
        <v>3</v>
      </c>
      <c r="AB425" s="9">
        <v>2</v>
      </c>
      <c r="AC425" s="9">
        <v>2</v>
      </c>
      <c r="AD425" s="9">
        <v>2</v>
      </c>
      <c r="AE425" s="9">
        <v>2</v>
      </c>
      <c r="AF425" s="9">
        <v>2</v>
      </c>
      <c r="AG425" s="9">
        <v>2</v>
      </c>
      <c r="AH425" s="9">
        <v>2</v>
      </c>
      <c r="AI425" s="9">
        <v>2</v>
      </c>
      <c r="AJ425" s="9">
        <v>2</v>
      </c>
      <c r="AK425" s="9">
        <v>2</v>
      </c>
      <c r="AL425" s="9">
        <v>2</v>
      </c>
      <c r="AM425" s="9">
        <v>2</v>
      </c>
      <c r="AN425" s="9">
        <v>1</v>
      </c>
      <c r="AO425" s="9">
        <v>1</v>
      </c>
      <c r="AP425" s="9">
        <v>1</v>
      </c>
      <c r="AQ425" s="9">
        <v>1</v>
      </c>
      <c r="AR425" s="9">
        <v>1</v>
      </c>
      <c r="AS425" s="9">
        <v>1</v>
      </c>
      <c r="AT425" s="9">
        <v>1</v>
      </c>
      <c r="AU425" s="9">
        <v>1</v>
      </c>
      <c r="AV425" s="9">
        <v>1</v>
      </c>
      <c r="AW425" s="9">
        <v>1</v>
      </c>
      <c r="AX425" s="9">
        <v>1</v>
      </c>
      <c r="AY425" s="9">
        <v>1</v>
      </c>
      <c r="AZ425" s="9">
        <v>1</v>
      </c>
      <c r="BA425" s="9">
        <v>1</v>
      </c>
      <c r="BB425" s="9">
        <v>1</v>
      </c>
      <c r="BC425" s="9">
        <v>1</v>
      </c>
      <c r="BD425" s="9">
        <v>1</v>
      </c>
      <c r="BE425" s="9">
        <v>1</v>
      </c>
      <c r="BF425" s="9">
        <v>1</v>
      </c>
      <c r="BG425" s="9">
        <v>1</v>
      </c>
      <c r="BH425" s="9">
        <v>1</v>
      </c>
      <c r="BI425" s="9">
        <v>1</v>
      </c>
      <c r="BJ425" s="9">
        <v>1</v>
      </c>
      <c r="BK425" s="9">
        <v>1</v>
      </c>
      <c r="BL425" s="9">
        <v>1</v>
      </c>
      <c r="BM425" s="9">
        <v>1</v>
      </c>
      <c r="BN425" s="9">
        <v>1</v>
      </c>
      <c r="BO425" s="9">
        <v>1</v>
      </c>
      <c r="BP425" s="9">
        <v>1</v>
      </c>
      <c r="BQ425" s="9">
        <v>1</v>
      </c>
      <c r="BR425" s="9">
        <v>1</v>
      </c>
      <c r="BS425" s="19">
        <v>63</v>
      </c>
      <c r="BU425" s="3">
        <f>ROUND(SUM(B425:BS425) * 0.5,0)+1</f>
        <v>251</v>
      </c>
    </row>
    <row r="426" spans="1:77" ht="15.75" thickBot="1" x14ac:dyDescent="0.3"/>
    <row r="427" spans="1:77" x14ac:dyDescent="0.25">
      <c r="A427" s="4">
        <v>2007</v>
      </c>
      <c r="B427" s="21" t="s">
        <v>110</v>
      </c>
      <c r="C427" s="21" t="s">
        <v>109</v>
      </c>
      <c r="D427" s="21" t="s">
        <v>702</v>
      </c>
      <c r="E427" s="21" t="s">
        <v>703</v>
      </c>
      <c r="F427" s="21" t="s">
        <v>704</v>
      </c>
      <c r="G427" s="21" t="s">
        <v>254</v>
      </c>
      <c r="H427" s="21" t="s">
        <v>705</v>
      </c>
      <c r="I427" s="21" t="s">
        <v>706</v>
      </c>
      <c r="J427" s="21" t="s">
        <v>707</v>
      </c>
      <c r="K427" s="21" t="s">
        <v>243</v>
      </c>
      <c r="L427" s="21" t="s">
        <v>111</v>
      </c>
      <c r="M427" s="21" t="s">
        <v>460</v>
      </c>
      <c r="N427" s="21" t="s">
        <v>105</v>
      </c>
      <c r="O427" s="21" t="s">
        <v>709</v>
      </c>
      <c r="P427" s="21" t="s">
        <v>710</v>
      </c>
      <c r="Q427" s="21" t="s">
        <v>708</v>
      </c>
      <c r="R427" s="18" t="s">
        <v>103</v>
      </c>
      <c r="S427" s="18" t="s">
        <v>363</v>
      </c>
      <c r="T427" s="22" t="s">
        <v>5</v>
      </c>
      <c r="V427" t="s">
        <v>196</v>
      </c>
      <c r="X427" t="s">
        <v>115</v>
      </c>
      <c r="Z427" t="s">
        <v>467</v>
      </c>
    </row>
    <row r="428" spans="1:77" ht="15.75" thickBot="1" x14ac:dyDescent="0.3">
      <c r="A428" s="7" t="s">
        <v>927</v>
      </c>
      <c r="B428" s="9">
        <v>46</v>
      </c>
      <c r="C428" s="9">
        <v>11</v>
      </c>
      <c r="D428" s="9">
        <v>5</v>
      </c>
      <c r="E428" s="9">
        <v>5</v>
      </c>
      <c r="F428" s="9">
        <v>3</v>
      </c>
      <c r="G428" s="9">
        <v>3</v>
      </c>
      <c r="H428" s="9">
        <v>2</v>
      </c>
      <c r="I428" s="9">
        <v>2</v>
      </c>
      <c r="J428" s="9">
        <v>2</v>
      </c>
      <c r="K428" s="9">
        <v>2</v>
      </c>
      <c r="L428" s="9">
        <v>2</v>
      </c>
      <c r="M428" s="9">
        <v>1</v>
      </c>
      <c r="N428" s="9">
        <v>1</v>
      </c>
      <c r="O428" s="9">
        <v>1</v>
      </c>
      <c r="P428" s="9">
        <v>1</v>
      </c>
      <c r="Q428" s="9">
        <v>1</v>
      </c>
      <c r="R428" s="9">
        <v>11</v>
      </c>
      <c r="S428" s="9">
        <v>1</v>
      </c>
      <c r="T428" s="19">
        <v>37</v>
      </c>
      <c r="V428" s="3">
        <f>ROUND(SUM(B428:T428) * 0.5,0)+1</f>
        <v>70</v>
      </c>
    </row>
    <row r="429" spans="1:77" ht="15.75" thickBot="1" x14ac:dyDescent="0.3"/>
    <row r="430" spans="1:77" x14ac:dyDescent="0.25">
      <c r="A430" s="4">
        <v>2006</v>
      </c>
      <c r="B430" s="21" t="s">
        <v>116</v>
      </c>
      <c r="C430" s="21" t="s">
        <v>260</v>
      </c>
      <c r="D430" s="21" t="s">
        <v>122</v>
      </c>
      <c r="E430" s="21" t="s">
        <v>119</v>
      </c>
      <c r="F430" s="21" t="s">
        <v>84</v>
      </c>
      <c r="G430" s="21" t="s">
        <v>366</v>
      </c>
      <c r="H430" s="21" t="s">
        <v>45</v>
      </c>
      <c r="I430" s="18" t="s">
        <v>125</v>
      </c>
      <c r="J430" s="18" t="s">
        <v>711</v>
      </c>
      <c r="K430" s="18" t="s">
        <v>712</v>
      </c>
      <c r="L430" s="18" t="s">
        <v>124</v>
      </c>
      <c r="M430" s="18" t="s">
        <v>123</v>
      </c>
      <c r="N430" s="18" t="s">
        <v>367</v>
      </c>
      <c r="O430" s="22" t="s">
        <v>5</v>
      </c>
      <c r="Q430" t="s">
        <v>196</v>
      </c>
      <c r="S430" t="s">
        <v>129</v>
      </c>
      <c r="U430" t="s">
        <v>468</v>
      </c>
    </row>
    <row r="431" spans="1:77" ht="15.75" thickBot="1" x14ac:dyDescent="0.3">
      <c r="A431" s="7" t="s">
        <v>128</v>
      </c>
      <c r="B431" s="9">
        <v>82</v>
      </c>
      <c r="C431" s="9">
        <v>8</v>
      </c>
      <c r="D431" s="9">
        <v>3</v>
      </c>
      <c r="E431" s="9">
        <v>2</v>
      </c>
      <c r="F431" s="9">
        <v>2</v>
      </c>
      <c r="G431" s="9">
        <v>1</v>
      </c>
      <c r="H431" s="9">
        <v>1</v>
      </c>
      <c r="I431" s="9">
        <v>8</v>
      </c>
      <c r="J431" s="9">
        <v>4</v>
      </c>
      <c r="K431" s="9">
        <v>2</v>
      </c>
      <c r="L431" s="9">
        <v>1</v>
      </c>
      <c r="M431" s="9">
        <v>1</v>
      </c>
      <c r="N431" s="9">
        <v>1</v>
      </c>
      <c r="O431" s="19">
        <v>4</v>
      </c>
      <c r="Q431" s="3">
        <f>ROUND(SUM(B431:O431) * 0.5,0)+1</f>
        <v>61</v>
      </c>
    </row>
    <row r="432" spans="1:77" ht="15.75" thickBot="1" x14ac:dyDescent="0.3"/>
    <row r="433" spans="1:30" x14ac:dyDescent="0.25">
      <c r="A433" s="4">
        <v>2004</v>
      </c>
      <c r="B433" s="21" t="s">
        <v>130</v>
      </c>
      <c r="C433" s="21" t="s">
        <v>713</v>
      </c>
      <c r="D433" s="22" t="s">
        <v>369</v>
      </c>
      <c r="F433" t="s">
        <v>196</v>
      </c>
      <c r="H433" t="s">
        <v>135</v>
      </c>
      <c r="J433" t="s">
        <v>469</v>
      </c>
    </row>
    <row r="434" spans="1:30" ht="15.75" thickBot="1" x14ac:dyDescent="0.3">
      <c r="A434" s="7" t="s">
        <v>134</v>
      </c>
      <c r="B434" s="9">
        <v>68</v>
      </c>
      <c r="C434" s="9">
        <v>30</v>
      </c>
      <c r="D434" s="19">
        <v>2</v>
      </c>
      <c r="F434" s="3">
        <f>ROUND(SUM(B434:D434) * 0.5,0)+1</f>
        <v>51</v>
      </c>
    </row>
    <row r="435" spans="1:30" ht="15.75" thickBot="1" x14ac:dyDescent="0.3"/>
    <row r="436" spans="1:30" x14ac:dyDescent="0.25">
      <c r="A436" s="4">
        <v>2006</v>
      </c>
      <c r="B436" s="18" t="s">
        <v>515</v>
      </c>
      <c r="C436" s="18" t="s">
        <v>136</v>
      </c>
      <c r="D436" s="18" t="s">
        <v>137</v>
      </c>
      <c r="E436" s="22" t="s">
        <v>714</v>
      </c>
      <c r="G436" t="s">
        <v>196</v>
      </c>
      <c r="I436" t="s">
        <v>139</v>
      </c>
      <c r="K436" t="s">
        <v>470</v>
      </c>
    </row>
    <row r="437" spans="1:30" ht="15.75" thickBot="1" x14ac:dyDescent="0.3">
      <c r="A437" s="7" t="s">
        <v>931</v>
      </c>
      <c r="B437" s="9">
        <v>23</v>
      </c>
      <c r="C437" s="9">
        <v>20</v>
      </c>
      <c r="D437" s="9">
        <v>11</v>
      </c>
      <c r="E437" s="19">
        <v>1</v>
      </c>
      <c r="G437" s="3">
        <f>ROUND(SUM(B437:E437) * 0.5,0)+1</f>
        <v>29</v>
      </c>
    </row>
    <row r="438" spans="1:30" ht="15.75" thickBot="1" x14ac:dyDescent="0.3"/>
    <row r="439" spans="1:30" x14ac:dyDescent="0.25">
      <c r="A439" s="4">
        <v>2007</v>
      </c>
      <c r="B439" s="21" t="s">
        <v>716</v>
      </c>
      <c r="C439" s="21" t="s">
        <v>717</v>
      </c>
      <c r="D439" s="25" t="s">
        <v>718</v>
      </c>
      <c r="E439" s="25" t="s">
        <v>140</v>
      </c>
      <c r="F439" s="25" t="s">
        <v>144</v>
      </c>
      <c r="G439" s="25" t="s">
        <v>719</v>
      </c>
      <c r="H439" s="25" t="s">
        <v>145</v>
      </c>
      <c r="I439" s="25" t="s">
        <v>57</v>
      </c>
      <c r="J439" s="25" t="s">
        <v>720</v>
      </c>
      <c r="K439" s="25" t="s">
        <v>372</v>
      </c>
      <c r="L439" s="25" t="s">
        <v>146</v>
      </c>
      <c r="M439" s="25" t="s">
        <v>142</v>
      </c>
      <c r="N439" s="25" t="s">
        <v>721</v>
      </c>
      <c r="O439" s="18" t="s">
        <v>722</v>
      </c>
      <c r="P439" s="18" t="s">
        <v>651</v>
      </c>
      <c r="Q439" s="18" t="s">
        <v>496</v>
      </c>
      <c r="R439" s="18" t="s">
        <v>723</v>
      </c>
      <c r="S439" s="18" t="s">
        <v>724</v>
      </c>
      <c r="T439" s="18" t="s">
        <v>725</v>
      </c>
      <c r="U439" s="18" t="s">
        <v>726</v>
      </c>
      <c r="V439" s="18" t="s">
        <v>253</v>
      </c>
      <c r="W439" s="18" t="s">
        <v>727</v>
      </c>
      <c r="X439" s="22" t="s">
        <v>525</v>
      </c>
      <c r="Z439" t="s">
        <v>196</v>
      </c>
      <c r="AB439" t="s">
        <v>728</v>
      </c>
      <c r="AD439" t="s">
        <v>471</v>
      </c>
    </row>
    <row r="440" spans="1:30" ht="15.75" thickBot="1" x14ac:dyDescent="0.3">
      <c r="A440" s="7" t="s">
        <v>149</v>
      </c>
      <c r="B440" s="9">
        <v>99</v>
      </c>
      <c r="C440" s="9">
        <v>3</v>
      </c>
      <c r="D440" s="9">
        <v>43</v>
      </c>
      <c r="E440" s="9">
        <v>15</v>
      </c>
      <c r="F440" s="9">
        <v>5</v>
      </c>
      <c r="G440" s="9">
        <v>4</v>
      </c>
      <c r="H440" s="9">
        <v>3</v>
      </c>
      <c r="I440" s="9">
        <v>2</v>
      </c>
      <c r="J440" s="9">
        <v>2</v>
      </c>
      <c r="K440" s="9">
        <v>2</v>
      </c>
      <c r="L440" s="9">
        <v>1</v>
      </c>
      <c r="M440" s="9">
        <v>1</v>
      </c>
      <c r="N440" s="9">
        <v>1</v>
      </c>
      <c r="O440" s="9">
        <v>16</v>
      </c>
      <c r="P440" s="9">
        <v>2</v>
      </c>
      <c r="Q440" s="9">
        <v>2</v>
      </c>
      <c r="R440" s="9">
        <v>1</v>
      </c>
      <c r="S440" s="9">
        <v>1</v>
      </c>
      <c r="T440" s="9">
        <v>1</v>
      </c>
      <c r="U440" s="9">
        <v>1</v>
      </c>
      <c r="V440" s="9">
        <v>1</v>
      </c>
      <c r="W440" s="9">
        <v>1</v>
      </c>
      <c r="X440" s="19">
        <v>1</v>
      </c>
      <c r="Z440" s="3">
        <f>ROUND(SUM(B440:X440) * 0.5,0)+1</f>
        <v>105</v>
      </c>
    </row>
    <row r="441" spans="1:30" ht="15.75" thickBot="1" x14ac:dyDescent="0.3"/>
    <row r="442" spans="1:30" x14ac:dyDescent="0.25">
      <c r="A442" s="4">
        <v>2006</v>
      </c>
      <c r="B442" s="18" t="s">
        <v>151</v>
      </c>
      <c r="C442" s="18" t="s">
        <v>715</v>
      </c>
      <c r="D442" s="18" t="s">
        <v>183</v>
      </c>
      <c r="E442" s="18" t="s">
        <v>57</v>
      </c>
      <c r="F442" s="18" t="s">
        <v>646</v>
      </c>
      <c r="G442" s="18" t="s">
        <v>729</v>
      </c>
      <c r="H442" s="22" t="s">
        <v>5</v>
      </c>
      <c r="J442" t="s">
        <v>196</v>
      </c>
      <c r="L442" t="s">
        <v>730</v>
      </c>
      <c r="N442" t="s">
        <v>472</v>
      </c>
    </row>
    <row r="443" spans="1:30" ht="15.75" thickBot="1" x14ac:dyDescent="0.3">
      <c r="A443" s="7" t="s">
        <v>152</v>
      </c>
      <c r="B443" s="9">
        <v>213</v>
      </c>
      <c r="C443" s="9">
        <v>37</v>
      </c>
      <c r="D443" s="9">
        <v>9</v>
      </c>
      <c r="E443" s="9">
        <v>8</v>
      </c>
      <c r="F443" s="9">
        <v>1</v>
      </c>
      <c r="G443" s="9">
        <v>1</v>
      </c>
      <c r="H443" s="19">
        <v>40</v>
      </c>
      <c r="J443" s="3">
        <f>ROUND(SUM(B443:H443) * 0.5,0)+1</f>
        <v>156</v>
      </c>
    </row>
    <row r="444" spans="1:30" ht="15.75" thickBot="1" x14ac:dyDescent="0.3"/>
    <row r="445" spans="1:30" x14ac:dyDescent="0.25">
      <c r="A445" s="4">
        <v>2005</v>
      </c>
      <c r="B445" s="18" t="s">
        <v>155</v>
      </c>
      <c r="C445" s="18" t="s">
        <v>733</v>
      </c>
      <c r="D445" s="18" t="s">
        <v>734</v>
      </c>
      <c r="E445" s="18" t="s">
        <v>732</v>
      </c>
      <c r="F445" s="18" t="s">
        <v>735</v>
      </c>
      <c r="G445" s="18" t="s">
        <v>736</v>
      </c>
      <c r="H445" s="18" t="s">
        <v>737</v>
      </c>
      <c r="I445" s="18" t="s">
        <v>738</v>
      </c>
      <c r="J445" s="18" t="s">
        <v>739</v>
      </c>
      <c r="K445" s="18" t="s">
        <v>740</v>
      </c>
      <c r="L445" s="18" t="s">
        <v>731</v>
      </c>
      <c r="M445" s="22" t="s">
        <v>102</v>
      </c>
      <c r="O445" t="s">
        <v>473</v>
      </c>
      <c r="Q445" t="s">
        <v>157</v>
      </c>
      <c r="S445" t="s">
        <v>474</v>
      </c>
    </row>
    <row r="446" spans="1:30" ht="15.75" thickBot="1" x14ac:dyDescent="0.3">
      <c r="A446" s="7" t="s">
        <v>156</v>
      </c>
      <c r="B446" s="9">
        <v>327</v>
      </c>
      <c r="C446" s="9">
        <v>109</v>
      </c>
      <c r="D446" s="9">
        <v>52</v>
      </c>
      <c r="E446" s="9">
        <v>11</v>
      </c>
      <c r="F446" s="9">
        <v>8</v>
      </c>
      <c r="G446" s="9">
        <v>8</v>
      </c>
      <c r="H446" s="9">
        <v>3</v>
      </c>
      <c r="I446" s="9">
        <v>1</v>
      </c>
      <c r="J446" s="9">
        <v>1</v>
      </c>
      <c r="K446" s="9">
        <v>23</v>
      </c>
      <c r="L446" s="9">
        <v>1</v>
      </c>
      <c r="M446" s="19">
        <v>1</v>
      </c>
      <c r="O446" s="3">
        <f>ROUND(SUM(B446:M446) * 2 / 3,0)+1</f>
        <v>364</v>
      </c>
    </row>
    <row r="447" spans="1:30" ht="15.75" thickBot="1" x14ac:dyDescent="0.3"/>
    <row r="448" spans="1:30" x14ac:dyDescent="0.25">
      <c r="A448" s="4">
        <v>2005</v>
      </c>
      <c r="B448" s="18" t="s">
        <v>741</v>
      </c>
      <c r="C448" s="18" t="s">
        <v>162</v>
      </c>
      <c r="D448" s="18" t="s">
        <v>163</v>
      </c>
      <c r="E448" s="18" t="s">
        <v>84</v>
      </c>
      <c r="F448" s="18" t="s">
        <v>164</v>
      </c>
      <c r="G448" s="18" t="s">
        <v>165</v>
      </c>
      <c r="H448" s="18" t="s">
        <v>742</v>
      </c>
      <c r="I448" s="22" t="s">
        <v>5</v>
      </c>
      <c r="K448" t="s">
        <v>196</v>
      </c>
      <c r="M448" t="s">
        <v>172</v>
      </c>
      <c r="O448" t="s">
        <v>477</v>
      </c>
    </row>
    <row r="449" spans="1:20" ht="15.75" thickBot="1" x14ac:dyDescent="0.3">
      <c r="A449" s="7" t="s">
        <v>1299</v>
      </c>
      <c r="B449" s="9">
        <v>42</v>
      </c>
      <c r="C449" s="9">
        <v>11</v>
      </c>
      <c r="D449" s="9">
        <v>8</v>
      </c>
      <c r="E449" s="9">
        <v>4</v>
      </c>
      <c r="F449" s="9">
        <v>2</v>
      </c>
      <c r="G449" s="9">
        <v>2</v>
      </c>
      <c r="H449" s="9">
        <v>1</v>
      </c>
      <c r="I449" s="19">
        <v>34</v>
      </c>
      <c r="K449" s="3">
        <f>ROUND(SUM(B449:I449) * 0.5,0)+1</f>
        <v>53</v>
      </c>
    </row>
    <row r="450" spans="1:20" ht="15.75" thickBot="1" x14ac:dyDescent="0.3"/>
    <row r="451" spans="1:20" x14ac:dyDescent="0.25">
      <c r="A451" s="4">
        <v>2007</v>
      </c>
      <c r="B451" s="18" t="s">
        <v>180</v>
      </c>
      <c r="C451" s="18" t="s">
        <v>385</v>
      </c>
      <c r="D451" s="18" t="s">
        <v>181</v>
      </c>
      <c r="E451" s="18" t="s">
        <v>107</v>
      </c>
      <c r="F451" s="22" t="s">
        <v>312</v>
      </c>
      <c r="H451" t="s">
        <v>196</v>
      </c>
      <c r="J451" t="s">
        <v>185</v>
      </c>
      <c r="L451" t="s">
        <v>479</v>
      </c>
    </row>
    <row r="452" spans="1:20" ht="15.75" thickBot="1" x14ac:dyDescent="0.3">
      <c r="A452" s="7" t="s">
        <v>184</v>
      </c>
      <c r="B452" s="9">
        <v>153</v>
      </c>
      <c r="C452" s="9">
        <v>16</v>
      </c>
      <c r="D452" s="9">
        <v>6</v>
      </c>
      <c r="E452" s="9">
        <v>4</v>
      </c>
      <c r="F452" s="19">
        <v>1</v>
      </c>
      <c r="H452" s="3">
        <f>ROUND(SUM(B452:F452) * 0.5,0)+1</f>
        <v>91</v>
      </c>
    </row>
    <row r="453" spans="1:20" ht="15.75" thickBot="1" x14ac:dyDescent="0.3"/>
    <row r="454" spans="1:20" x14ac:dyDescent="0.25">
      <c r="A454" s="4">
        <v>2007</v>
      </c>
      <c r="B454" s="18" t="s">
        <v>253</v>
      </c>
      <c r="C454" s="18" t="s">
        <v>743</v>
      </c>
      <c r="D454" s="18" t="s">
        <v>219</v>
      </c>
      <c r="E454" s="18" t="s">
        <v>744</v>
      </c>
      <c r="F454" s="22" t="s">
        <v>745</v>
      </c>
      <c r="H454" t="s">
        <v>446</v>
      </c>
      <c r="J454" t="s">
        <v>188</v>
      </c>
      <c r="L454" t="s">
        <v>480</v>
      </c>
    </row>
    <row r="455" spans="1:20" ht="15.75" thickBot="1" x14ac:dyDescent="0.3">
      <c r="A455" s="7" t="s">
        <v>187</v>
      </c>
      <c r="B455" s="9">
        <v>263</v>
      </c>
      <c r="C455" s="9">
        <v>63</v>
      </c>
      <c r="D455" s="9">
        <v>30</v>
      </c>
      <c r="E455" s="9">
        <v>3</v>
      </c>
      <c r="F455" s="19">
        <v>1</v>
      </c>
      <c r="H455" s="3">
        <f>ROUND(SUM(B455:F455) * 2 / 3,0)+1</f>
        <v>241</v>
      </c>
    </row>
    <row r="456" spans="1:20" ht="15.75" thickBot="1" x14ac:dyDescent="0.3"/>
    <row r="457" spans="1:20" x14ac:dyDescent="0.25">
      <c r="A457" s="4">
        <v>2004</v>
      </c>
      <c r="B457" s="18" t="s">
        <v>202</v>
      </c>
      <c r="C457" s="25" t="s">
        <v>189</v>
      </c>
      <c r="D457" s="25" t="s">
        <v>746</v>
      </c>
      <c r="E457" s="25" t="s">
        <v>747</v>
      </c>
      <c r="F457" s="25" t="s">
        <v>190</v>
      </c>
      <c r="G457" s="18" t="s">
        <v>191</v>
      </c>
      <c r="H457" s="18" t="s">
        <v>192</v>
      </c>
      <c r="I457" s="18" t="s">
        <v>193</v>
      </c>
      <c r="J457" s="18" t="s">
        <v>194</v>
      </c>
      <c r="K457" s="22" t="s">
        <v>195</v>
      </c>
      <c r="M457" t="s">
        <v>196</v>
      </c>
      <c r="O457" t="s">
        <v>197</v>
      </c>
      <c r="Q457" t="s">
        <v>198</v>
      </c>
    </row>
    <row r="458" spans="1:20" ht="15.75" thickBot="1" x14ac:dyDescent="0.3">
      <c r="A458" s="7" t="s">
        <v>199</v>
      </c>
      <c r="B458" s="9">
        <v>47</v>
      </c>
      <c r="C458" s="9">
        <v>17</v>
      </c>
      <c r="D458" s="9">
        <v>4</v>
      </c>
      <c r="E458" s="9">
        <v>2</v>
      </c>
      <c r="F458" s="9">
        <v>2</v>
      </c>
      <c r="G458" s="9">
        <v>22</v>
      </c>
      <c r="H458" s="9">
        <v>7</v>
      </c>
      <c r="I458" s="9">
        <v>6</v>
      </c>
      <c r="J458" s="9">
        <v>5</v>
      </c>
      <c r="K458" s="19">
        <v>1</v>
      </c>
      <c r="M458" s="3">
        <f>ROUND(SUM(B458:K458) * 0.5,0)+1</f>
        <v>58</v>
      </c>
    </row>
    <row r="459" spans="1:20" ht="15.75" thickBot="1" x14ac:dyDescent="0.3"/>
    <row r="460" spans="1:20" x14ac:dyDescent="0.25">
      <c r="A460" s="4">
        <v>2007</v>
      </c>
      <c r="B460" s="18" t="s">
        <v>392</v>
      </c>
      <c r="C460" s="18" t="s">
        <v>393</v>
      </c>
      <c r="D460" s="18" t="s">
        <v>376</v>
      </c>
      <c r="E460" s="18" t="s">
        <v>398</v>
      </c>
      <c r="F460" s="18" t="s">
        <v>748</v>
      </c>
      <c r="G460" s="18" t="s">
        <v>749</v>
      </c>
      <c r="H460" s="18" t="s">
        <v>750</v>
      </c>
      <c r="I460" s="18" t="s">
        <v>751</v>
      </c>
      <c r="J460" s="18" t="s">
        <v>281</v>
      </c>
      <c r="K460" s="18" t="s">
        <v>396</v>
      </c>
      <c r="L460" s="18" t="s">
        <v>395</v>
      </c>
      <c r="M460" s="18" t="s">
        <v>752</v>
      </c>
      <c r="N460" s="22" t="s">
        <v>108</v>
      </c>
      <c r="P460" s="17" t="s">
        <v>196</v>
      </c>
      <c r="Q460" s="13"/>
      <c r="R460" s="13" t="s">
        <v>206</v>
      </c>
      <c r="S460" s="13"/>
      <c r="T460" s="13" t="s">
        <v>207</v>
      </c>
    </row>
    <row r="461" spans="1:20" ht="15.75" thickBot="1" x14ac:dyDescent="0.3">
      <c r="A461" s="7" t="s">
        <v>403</v>
      </c>
      <c r="B461" s="9">
        <v>73</v>
      </c>
      <c r="C461" s="9">
        <v>14</v>
      </c>
      <c r="D461" s="9">
        <v>5</v>
      </c>
      <c r="E461" s="9">
        <v>4</v>
      </c>
      <c r="F461" s="9">
        <v>3</v>
      </c>
      <c r="G461" s="9">
        <v>2</v>
      </c>
      <c r="H461" s="9">
        <v>2</v>
      </c>
      <c r="I461" s="9">
        <v>2</v>
      </c>
      <c r="J461" s="9">
        <v>2</v>
      </c>
      <c r="K461" s="9">
        <v>1</v>
      </c>
      <c r="L461" s="9">
        <v>1</v>
      </c>
      <c r="M461" s="9">
        <v>1</v>
      </c>
      <c r="N461" s="19">
        <v>1</v>
      </c>
      <c r="P461" s="3">
        <f>ROUND(SUM(B461:N461) * 0.5,0)+1</f>
        <v>57</v>
      </c>
    </row>
    <row r="462" spans="1:20" ht="15.75" thickBot="1" x14ac:dyDescent="0.3"/>
    <row r="463" spans="1:20" x14ac:dyDescent="0.25">
      <c r="A463" s="4">
        <v>2003</v>
      </c>
      <c r="B463" s="21" t="s">
        <v>753</v>
      </c>
      <c r="C463" s="21" t="s">
        <v>405</v>
      </c>
      <c r="D463" s="21" t="s">
        <v>170</v>
      </c>
      <c r="E463" s="21" t="s">
        <v>754</v>
      </c>
      <c r="F463" s="21" t="s">
        <v>216</v>
      </c>
      <c r="G463" s="21" t="s">
        <v>429</v>
      </c>
      <c r="H463" s="21" t="s">
        <v>332</v>
      </c>
      <c r="I463" s="21" t="s">
        <v>121</v>
      </c>
      <c r="J463" s="58" t="s">
        <v>404</v>
      </c>
      <c r="K463" s="58" t="s">
        <v>82</v>
      </c>
      <c r="L463" s="58" t="s">
        <v>406</v>
      </c>
      <c r="M463" s="59" t="s">
        <v>755</v>
      </c>
      <c r="O463" t="s">
        <v>196</v>
      </c>
      <c r="Q463" t="s">
        <v>220</v>
      </c>
      <c r="S463" t="s">
        <v>221</v>
      </c>
    </row>
    <row r="464" spans="1:20" ht="15.75" thickBot="1" x14ac:dyDescent="0.3">
      <c r="A464" s="7" t="s">
        <v>222</v>
      </c>
      <c r="B464" s="9">
        <v>31</v>
      </c>
      <c r="C464" s="9">
        <v>9</v>
      </c>
      <c r="D464" s="9">
        <v>5</v>
      </c>
      <c r="E464" s="9">
        <v>2</v>
      </c>
      <c r="F464" s="9">
        <v>2</v>
      </c>
      <c r="G464" s="9">
        <v>1</v>
      </c>
      <c r="H464" s="9">
        <v>1</v>
      </c>
      <c r="I464" s="9">
        <v>1</v>
      </c>
      <c r="J464" s="9">
        <v>15</v>
      </c>
      <c r="K464" s="9">
        <v>11</v>
      </c>
      <c r="L464" s="9">
        <v>3</v>
      </c>
      <c r="M464" s="19">
        <v>2</v>
      </c>
      <c r="O464" s="3">
        <f>ROUND(SUM(B464:M464) * 0.5,0)+1</f>
        <v>43</v>
      </c>
    </row>
    <row r="465" spans="1:19" ht="15.75" thickBot="1" x14ac:dyDescent="0.3"/>
    <row r="466" spans="1:19" x14ac:dyDescent="0.25">
      <c r="A466" s="4">
        <v>2007</v>
      </c>
      <c r="B466" s="18" t="s">
        <v>756</v>
      </c>
      <c r="C466" s="18" t="s">
        <v>218</v>
      </c>
      <c r="D466" s="18" t="s">
        <v>82</v>
      </c>
      <c r="E466" s="18" t="s">
        <v>170</v>
      </c>
      <c r="F466" s="18" t="s">
        <v>376</v>
      </c>
      <c r="G466" s="18" t="s">
        <v>181</v>
      </c>
      <c r="H466" s="18" t="s">
        <v>757</v>
      </c>
      <c r="I466" s="18" t="s">
        <v>758</v>
      </c>
      <c r="J466" s="18" t="s">
        <v>759</v>
      </c>
      <c r="K466" s="18" t="s">
        <v>429</v>
      </c>
      <c r="L466" s="18" t="s">
        <v>760</v>
      </c>
      <c r="M466" s="22" t="s">
        <v>761</v>
      </c>
      <c r="O466" t="s">
        <v>196</v>
      </c>
      <c r="Q466" t="s">
        <v>220</v>
      </c>
      <c r="S466" t="s">
        <v>221</v>
      </c>
    </row>
    <row r="467" spans="1:19" ht="15.75" thickBot="1" x14ac:dyDescent="0.3">
      <c r="A467" s="7" t="s">
        <v>222</v>
      </c>
      <c r="B467" s="9">
        <v>35</v>
      </c>
      <c r="C467" s="9">
        <v>20</v>
      </c>
      <c r="D467" s="9">
        <v>10</v>
      </c>
      <c r="E467" s="9">
        <v>4</v>
      </c>
      <c r="F467" s="9">
        <v>3</v>
      </c>
      <c r="G467" s="9">
        <v>2</v>
      </c>
      <c r="H467" s="9">
        <v>2</v>
      </c>
      <c r="I467" s="9">
        <v>2</v>
      </c>
      <c r="J467" s="9">
        <v>2</v>
      </c>
      <c r="K467" s="9">
        <v>1</v>
      </c>
      <c r="L467" s="9">
        <v>1</v>
      </c>
      <c r="M467" s="19">
        <v>1</v>
      </c>
      <c r="O467" s="3">
        <f>ROUND(SUM(B467:M467) * 0.5,0)+1</f>
        <v>43</v>
      </c>
    </row>
    <row r="468" spans="1:19" ht="15.75" thickBot="1" x14ac:dyDescent="0.3"/>
    <row r="469" spans="1:19" x14ac:dyDescent="0.25">
      <c r="A469" s="4">
        <v>2007</v>
      </c>
      <c r="B469" s="18" t="s">
        <v>224</v>
      </c>
      <c r="C469" s="18" t="s">
        <v>762</v>
      </c>
      <c r="D469" s="22" t="s">
        <v>223</v>
      </c>
      <c r="F469" t="s">
        <v>196</v>
      </c>
      <c r="H469" t="s">
        <v>230</v>
      </c>
      <c r="J469" t="s">
        <v>229</v>
      </c>
    </row>
    <row r="470" spans="1:19" ht="15.75" thickBot="1" x14ac:dyDescent="0.3">
      <c r="A470" s="7" t="s">
        <v>228</v>
      </c>
      <c r="B470" s="9">
        <v>50</v>
      </c>
      <c r="C470" s="9">
        <v>27</v>
      </c>
      <c r="D470" s="19">
        <v>4</v>
      </c>
      <c r="F470" s="3">
        <f>ROUND(SUM(B470:D470) * 0.5,0)+1</f>
        <v>42</v>
      </c>
    </row>
    <row r="471" spans="1:19" ht="15.75" thickBot="1" x14ac:dyDescent="0.3"/>
    <row r="472" spans="1:19" x14ac:dyDescent="0.25">
      <c r="A472" s="4">
        <v>2004</v>
      </c>
      <c r="B472" s="18" t="s">
        <v>242</v>
      </c>
      <c r="C472" s="18" t="s">
        <v>231</v>
      </c>
      <c r="D472" s="18" t="s">
        <v>414</v>
      </c>
      <c r="E472" s="18" t="s">
        <v>415</v>
      </c>
      <c r="F472" s="22" t="s">
        <v>102</v>
      </c>
      <c r="H472" s="17" t="s">
        <v>196</v>
      </c>
      <c r="J472" t="s">
        <v>236</v>
      </c>
      <c r="L472" t="s">
        <v>235</v>
      </c>
    </row>
    <row r="473" spans="1:19" ht="15.75" thickBot="1" x14ac:dyDescent="0.3">
      <c r="A473" s="7" t="s">
        <v>234</v>
      </c>
      <c r="B473" s="9">
        <v>128</v>
      </c>
      <c r="C473" s="9">
        <v>94</v>
      </c>
      <c r="D473" s="9">
        <v>4</v>
      </c>
      <c r="E473" s="9">
        <v>3</v>
      </c>
      <c r="F473" s="19">
        <v>1</v>
      </c>
      <c r="H473" s="3">
        <f>ROUND(SUM(B473:F473) * 0.5,0)+1</f>
        <v>116</v>
      </c>
    </row>
    <row r="474" spans="1:19" ht="15.75" thickBot="1" x14ac:dyDescent="0.3"/>
    <row r="475" spans="1:19" x14ac:dyDescent="0.25">
      <c r="A475" s="4">
        <v>2006</v>
      </c>
      <c r="B475" s="18" t="s">
        <v>489</v>
      </c>
      <c r="C475" s="18" t="s">
        <v>488</v>
      </c>
      <c r="D475" s="22" t="s">
        <v>763</v>
      </c>
      <c r="F475" t="s">
        <v>473</v>
      </c>
      <c r="H475" t="s">
        <v>491</v>
      </c>
      <c r="J475" t="s">
        <v>490</v>
      </c>
    </row>
    <row r="476" spans="1:19" ht="15.75" thickBot="1" x14ac:dyDescent="0.3">
      <c r="A476" s="7" t="s">
        <v>487</v>
      </c>
      <c r="B476" s="9">
        <v>41</v>
      </c>
      <c r="C476" s="9">
        <v>29</v>
      </c>
      <c r="D476" s="19">
        <v>2</v>
      </c>
      <c r="F476" s="3">
        <f>ROUND(SUM(B476:D476) * 2 / 3,0)+1</f>
        <v>49</v>
      </c>
    </row>
    <row r="477" spans="1:19" ht="15.75" thickBot="1" x14ac:dyDescent="0.3"/>
    <row r="478" spans="1:19" x14ac:dyDescent="0.25">
      <c r="A478" s="4">
        <v>2005</v>
      </c>
      <c r="B478" s="18" t="s">
        <v>643</v>
      </c>
      <c r="C478" s="18" t="s">
        <v>745</v>
      </c>
      <c r="D478" s="18" t="s">
        <v>764</v>
      </c>
      <c r="E478" s="18" t="s">
        <v>243</v>
      </c>
      <c r="F478" s="18" t="s">
        <v>765</v>
      </c>
      <c r="G478" s="18" t="s">
        <v>242</v>
      </c>
      <c r="H478" s="18" t="s">
        <v>766</v>
      </c>
      <c r="I478" s="18" t="s">
        <v>244</v>
      </c>
      <c r="J478" s="18" t="s">
        <v>767</v>
      </c>
      <c r="K478" s="18" t="s">
        <v>434</v>
      </c>
      <c r="L478" s="18" t="s">
        <v>626</v>
      </c>
      <c r="M478" s="22" t="s">
        <v>5</v>
      </c>
      <c r="O478" s="17" t="s">
        <v>196</v>
      </c>
      <c r="Q478" t="s">
        <v>250</v>
      </c>
      <c r="S478" t="s">
        <v>249</v>
      </c>
    </row>
    <row r="479" spans="1:19" ht="15.75" thickBot="1" x14ac:dyDescent="0.3">
      <c r="A479" s="7" t="s">
        <v>248</v>
      </c>
      <c r="B479" s="9">
        <v>15</v>
      </c>
      <c r="C479" s="9">
        <v>9</v>
      </c>
      <c r="D479" s="9">
        <v>8</v>
      </c>
      <c r="E479" s="9">
        <v>8</v>
      </c>
      <c r="F479" s="9">
        <v>5</v>
      </c>
      <c r="G479" s="9">
        <v>4</v>
      </c>
      <c r="H479" s="9">
        <v>3</v>
      </c>
      <c r="I479" s="9">
        <v>2</v>
      </c>
      <c r="J479" s="9">
        <v>1</v>
      </c>
      <c r="K479" s="9">
        <v>1</v>
      </c>
      <c r="L479" s="9">
        <v>1</v>
      </c>
      <c r="M479" s="19">
        <v>7</v>
      </c>
      <c r="O479" s="3">
        <f>ROUND(SUM(B479:M479) * 0.5,0)+1</f>
        <v>33</v>
      </c>
    </row>
    <row r="480" spans="1:19" ht="15.75" thickBot="1" x14ac:dyDescent="0.3"/>
    <row r="481" spans="1:23" x14ac:dyDescent="0.25">
      <c r="A481" s="4">
        <v>2007</v>
      </c>
      <c r="B481" s="18" t="s">
        <v>254</v>
      </c>
      <c r="C481" s="18" t="s">
        <v>251</v>
      </c>
      <c r="D481" s="22" t="s">
        <v>768</v>
      </c>
      <c r="F481" t="s">
        <v>196</v>
      </c>
      <c r="H481" t="s">
        <v>257</v>
      </c>
      <c r="J481" t="s">
        <v>258</v>
      </c>
    </row>
    <row r="482" spans="1:23" ht="15.75" thickBot="1" x14ac:dyDescent="0.3">
      <c r="A482" s="7" t="s">
        <v>769</v>
      </c>
      <c r="B482" s="9">
        <v>59</v>
      </c>
      <c r="C482" s="9">
        <v>43</v>
      </c>
      <c r="D482" s="19">
        <v>10</v>
      </c>
      <c r="F482" s="3">
        <f>ROUND(SUM(B482:D482) * 0.5,0)+1</f>
        <v>57</v>
      </c>
    </row>
    <row r="483" spans="1:23" ht="15.75" thickBot="1" x14ac:dyDescent="0.3"/>
    <row r="484" spans="1:23" x14ac:dyDescent="0.25">
      <c r="A484" s="4">
        <v>2004</v>
      </c>
      <c r="B484" s="18" t="s">
        <v>273</v>
      </c>
      <c r="C484" s="18" t="s">
        <v>81</v>
      </c>
      <c r="D484" s="18" t="s">
        <v>770</v>
      </c>
      <c r="E484" s="18" t="s">
        <v>771</v>
      </c>
      <c r="F484" s="22" t="s">
        <v>772</v>
      </c>
      <c r="H484" t="s">
        <v>196</v>
      </c>
      <c r="J484" t="s">
        <v>275</v>
      </c>
      <c r="L484" t="s">
        <v>276</v>
      </c>
    </row>
    <row r="485" spans="1:23" ht="15.75" thickBot="1" x14ac:dyDescent="0.3">
      <c r="A485" s="7" t="s">
        <v>274</v>
      </c>
      <c r="B485" s="9">
        <v>45</v>
      </c>
      <c r="C485" s="9">
        <v>35</v>
      </c>
      <c r="D485" s="9">
        <v>17</v>
      </c>
      <c r="E485" s="9">
        <v>2</v>
      </c>
      <c r="F485" s="19">
        <v>1</v>
      </c>
      <c r="H485" s="3">
        <f>ROUND(SUM(B485:F485) * 0.5,0)+1</f>
        <v>51</v>
      </c>
    </row>
    <row r="486" spans="1:23" ht="15.75" thickBot="1" x14ac:dyDescent="0.3"/>
    <row r="487" spans="1:23" x14ac:dyDescent="0.25">
      <c r="A487" s="4">
        <v>2007</v>
      </c>
      <c r="B487" s="18" t="s">
        <v>773</v>
      </c>
      <c r="C487" s="18" t="s">
        <v>774</v>
      </c>
      <c r="D487" s="18" t="s">
        <v>775</v>
      </c>
      <c r="E487" s="18" t="s">
        <v>776</v>
      </c>
      <c r="F487" s="18" t="s">
        <v>600</v>
      </c>
      <c r="G487" s="18" t="s">
        <v>426</v>
      </c>
      <c r="H487" s="18" t="s">
        <v>432</v>
      </c>
      <c r="I487" s="18" t="s">
        <v>617</v>
      </c>
      <c r="J487" s="18" t="s">
        <v>781</v>
      </c>
      <c r="K487" s="18" t="s">
        <v>779</v>
      </c>
      <c r="L487" s="18" t="s">
        <v>780</v>
      </c>
      <c r="M487" s="18" t="s">
        <v>778</v>
      </c>
      <c r="N487" s="22" t="s">
        <v>777</v>
      </c>
      <c r="P487" t="s">
        <v>196</v>
      </c>
      <c r="R487" t="s">
        <v>284</v>
      </c>
      <c r="T487" t="s">
        <v>285</v>
      </c>
    </row>
    <row r="488" spans="1:23" ht="15.75" thickBot="1" x14ac:dyDescent="0.3">
      <c r="A488" s="7" t="s">
        <v>283</v>
      </c>
      <c r="B488" s="9">
        <v>131</v>
      </c>
      <c r="C488" s="9">
        <v>3</v>
      </c>
      <c r="D488" s="9">
        <v>3</v>
      </c>
      <c r="E488" s="9">
        <v>3</v>
      </c>
      <c r="F488" s="9">
        <v>2</v>
      </c>
      <c r="G488" s="9">
        <v>1</v>
      </c>
      <c r="H488" s="9">
        <v>1</v>
      </c>
      <c r="I488" s="9">
        <v>1</v>
      </c>
      <c r="J488" s="9">
        <v>1</v>
      </c>
      <c r="K488" s="9">
        <v>1</v>
      </c>
      <c r="L488" s="9">
        <v>1</v>
      </c>
      <c r="M488" s="9">
        <v>1</v>
      </c>
      <c r="N488" s="19">
        <v>1</v>
      </c>
      <c r="P488" s="3">
        <f>ROUND(SUM(B488:N488) * 0.5,0)+1</f>
        <v>76</v>
      </c>
    </row>
    <row r="489" spans="1:23" ht="15.75" thickBot="1" x14ac:dyDescent="0.3"/>
    <row r="490" spans="1:23" x14ac:dyDescent="0.25">
      <c r="A490" s="4">
        <v>2007</v>
      </c>
      <c r="B490" s="18" t="s">
        <v>433</v>
      </c>
      <c r="C490" s="18" t="s">
        <v>23</v>
      </c>
      <c r="D490" s="18" t="s">
        <v>782</v>
      </c>
      <c r="E490" s="22" t="s">
        <v>5</v>
      </c>
      <c r="G490" t="s">
        <v>196</v>
      </c>
      <c r="I490" t="s">
        <v>289</v>
      </c>
      <c r="K490" t="s">
        <v>290</v>
      </c>
    </row>
    <row r="491" spans="1:23" ht="15.75" thickBot="1" x14ac:dyDescent="0.3">
      <c r="A491" s="7" t="s">
        <v>291</v>
      </c>
      <c r="B491" s="9">
        <v>42</v>
      </c>
      <c r="C491" s="9">
        <v>4</v>
      </c>
      <c r="D491" s="9">
        <v>1</v>
      </c>
      <c r="E491" s="19">
        <v>1</v>
      </c>
      <c r="G491" s="3">
        <f>ROUND(SUM(B491:E491) * 0.5,0)+1</f>
        <v>25</v>
      </c>
    </row>
    <row r="492" spans="1:23" ht="15.75" thickBot="1" x14ac:dyDescent="0.3"/>
    <row r="493" spans="1:23" x14ac:dyDescent="0.25">
      <c r="A493" s="4">
        <v>2007</v>
      </c>
      <c r="B493" s="21" t="s">
        <v>292</v>
      </c>
      <c r="C493" s="21" t="s">
        <v>112</v>
      </c>
      <c r="D493" s="21" t="s">
        <v>436</v>
      </c>
      <c r="E493" s="21" t="s">
        <v>293</v>
      </c>
      <c r="F493" s="21" t="s">
        <v>296</v>
      </c>
      <c r="G493" s="21" t="s">
        <v>783</v>
      </c>
      <c r="H493" s="21" t="s">
        <v>784</v>
      </c>
      <c r="I493" s="21" t="s">
        <v>785</v>
      </c>
      <c r="J493" s="21" t="s">
        <v>786</v>
      </c>
      <c r="K493" s="21" t="s">
        <v>322</v>
      </c>
      <c r="L493" s="21" t="s">
        <v>106</v>
      </c>
      <c r="M493" s="21" t="s">
        <v>294</v>
      </c>
      <c r="N493" s="25" t="s">
        <v>435</v>
      </c>
      <c r="O493" s="25" t="s">
        <v>504</v>
      </c>
      <c r="P493" s="57" t="s">
        <v>438</v>
      </c>
      <c r="Q493" s="31" t="s">
        <v>5</v>
      </c>
      <c r="S493" t="s">
        <v>196</v>
      </c>
      <c r="U493" t="s">
        <v>302</v>
      </c>
      <c r="W493" t="s">
        <v>301</v>
      </c>
    </row>
    <row r="494" spans="1:23" ht="15.75" thickBot="1" x14ac:dyDescent="0.3">
      <c r="A494" s="7" t="s">
        <v>300</v>
      </c>
      <c r="B494" s="9">
        <v>51</v>
      </c>
      <c r="C494" s="9">
        <v>34</v>
      </c>
      <c r="D494" s="9">
        <v>8</v>
      </c>
      <c r="E494" s="9">
        <v>7</v>
      </c>
      <c r="F494" s="9">
        <v>3</v>
      </c>
      <c r="G494" s="9">
        <v>2</v>
      </c>
      <c r="H494" s="9">
        <v>2</v>
      </c>
      <c r="I494" s="9">
        <v>2</v>
      </c>
      <c r="J494" s="9">
        <v>1</v>
      </c>
      <c r="K494" s="9">
        <v>1</v>
      </c>
      <c r="L494" s="9">
        <v>1</v>
      </c>
      <c r="M494" s="9">
        <v>1</v>
      </c>
      <c r="N494" s="9">
        <v>11</v>
      </c>
      <c r="O494" s="9">
        <v>4</v>
      </c>
      <c r="P494" s="9">
        <v>4</v>
      </c>
      <c r="Q494" s="19">
        <v>15</v>
      </c>
      <c r="S494" s="3">
        <f>ROUND(SUM(B494:Q494) * 0.5,0)+1</f>
        <v>75</v>
      </c>
    </row>
    <row r="495" spans="1:23" ht="15.75" thickBot="1" x14ac:dyDescent="0.3"/>
    <row r="496" spans="1:23" x14ac:dyDescent="0.25">
      <c r="A496" s="4">
        <v>2006</v>
      </c>
      <c r="B496" s="18" t="s">
        <v>439</v>
      </c>
      <c r="C496" s="18" t="s">
        <v>440</v>
      </c>
      <c r="D496" s="18" t="s">
        <v>788</v>
      </c>
      <c r="E496" s="18" t="s">
        <v>513</v>
      </c>
      <c r="F496" s="18" t="s">
        <v>304</v>
      </c>
      <c r="G496" s="18" t="s">
        <v>23</v>
      </c>
      <c r="H496" s="18" t="s">
        <v>789</v>
      </c>
      <c r="I496" s="18" t="s">
        <v>790</v>
      </c>
      <c r="J496" s="18" t="s">
        <v>791</v>
      </c>
      <c r="K496" s="18" t="s">
        <v>792</v>
      </c>
      <c r="L496" s="18" t="s">
        <v>441</v>
      </c>
      <c r="M496" s="18" t="s">
        <v>793</v>
      </c>
      <c r="N496" s="18" t="s">
        <v>787</v>
      </c>
      <c r="O496" s="18" t="s">
        <v>794</v>
      </c>
      <c r="P496" s="18" t="s">
        <v>795</v>
      </c>
      <c r="Q496" s="22" t="s">
        <v>5</v>
      </c>
      <c r="S496" t="s">
        <v>196</v>
      </c>
      <c r="U496" t="s">
        <v>307</v>
      </c>
      <c r="W496" t="s">
        <v>308</v>
      </c>
    </row>
    <row r="497" spans="1:30" ht="15.75" thickBot="1" x14ac:dyDescent="0.3">
      <c r="A497" s="7" t="s">
        <v>306</v>
      </c>
      <c r="B497" s="9">
        <v>15</v>
      </c>
      <c r="C497" s="9">
        <v>8</v>
      </c>
      <c r="D497" s="9">
        <v>7</v>
      </c>
      <c r="E497" s="9">
        <v>5</v>
      </c>
      <c r="F497" s="9">
        <v>3</v>
      </c>
      <c r="G497" s="9">
        <v>3</v>
      </c>
      <c r="H497" s="9">
        <v>2</v>
      </c>
      <c r="I497" s="9">
        <v>2</v>
      </c>
      <c r="J497" s="9">
        <v>2</v>
      </c>
      <c r="K497" s="9">
        <v>2</v>
      </c>
      <c r="L497" s="9">
        <v>1</v>
      </c>
      <c r="M497" s="9">
        <v>1</v>
      </c>
      <c r="N497" s="9">
        <v>1</v>
      </c>
      <c r="O497" s="9">
        <v>1</v>
      </c>
      <c r="P497" s="9">
        <v>1</v>
      </c>
      <c r="Q497" s="19">
        <v>41</v>
      </c>
      <c r="S497" s="3">
        <f>ROUND(SUM(B497:Q497) * 0.5,0)+1</f>
        <v>49</v>
      </c>
    </row>
    <row r="498" spans="1:30" ht="15.75" thickBot="1" x14ac:dyDescent="0.3"/>
    <row r="499" spans="1:30" x14ac:dyDescent="0.25">
      <c r="A499" s="4">
        <v>2007</v>
      </c>
      <c r="B499" s="18" t="s">
        <v>796</v>
      </c>
      <c r="C499" s="18" t="s">
        <v>797</v>
      </c>
      <c r="D499" s="18" t="s">
        <v>798</v>
      </c>
      <c r="E499" s="18" t="s">
        <v>537</v>
      </c>
      <c r="F499" s="18" t="s">
        <v>535</v>
      </c>
      <c r="G499" s="18" t="s">
        <v>539</v>
      </c>
      <c r="H499" s="18" t="s">
        <v>799</v>
      </c>
      <c r="I499" s="18" t="s">
        <v>800</v>
      </c>
      <c r="J499" s="18" t="s">
        <v>801</v>
      </c>
      <c r="K499" s="18" t="s">
        <v>540</v>
      </c>
      <c r="L499" s="18" t="s">
        <v>802</v>
      </c>
      <c r="M499" s="18" t="s">
        <v>803</v>
      </c>
      <c r="N499" s="18" t="s">
        <v>804</v>
      </c>
      <c r="O499" s="18" t="s">
        <v>805</v>
      </c>
      <c r="P499" s="18" t="s">
        <v>806</v>
      </c>
      <c r="Q499" s="18" t="s">
        <v>807</v>
      </c>
      <c r="R499" s="18" t="s">
        <v>808</v>
      </c>
      <c r="S499" s="18" t="s">
        <v>809</v>
      </c>
      <c r="T499" s="18" t="s">
        <v>810</v>
      </c>
      <c r="U499" s="18" t="s">
        <v>811</v>
      </c>
      <c r="V499" s="22" t="s">
        <v>5</v>
      </c>
      <c r="X499" t="s">
        <v>196</v>
      </c>
      <c r="Z499" t="s">
        <v>572</v>
      </c>
      <c r="AB499" t="s">
        <v>482</v>
      </c>
    </row>
    <row r="500" spans="1:30" ht="15.75" thickBot="1" x14ac:dyDescent="0.3">
      <c r="A500" s="7" t="s">
        <v>442</v>
      </c>
      <c r="B500" s="9">
        <v>52</v>
      </c>
      <c r="C500" s="9">
        <v>46</v>
      </c>
      <c r="D500" s="9">
        <v>41</v>
      </c>
      <c r="E500" s="9">
        <v>39</v>
      </c>
      <c r="F500" s="9">
        <v>38</v>
      </c>
      <c r="G500" s="9">
        <v>27</v>
      </c>
      <c r="H500" s="9">
        <v>17</v>
      </c>
      <c r="I500" s="9">
        <v>14</v>
      </c>
      <c r="J500" s="9">
        <v>9</v>
      </c>
      <c r="K500" s="9">
        <v>9</v>
      </c>
      <c r="L500" s="9">
        <v>6</v>
      </c>
      <c r="M500" s="9">
        <v>5</v>
      </c>
      <c r="N500" s="9">
        <v>5</v>
      </c>
      <c r="O500" s="9">
        <v>4</v>
      </c>
      <c r="P500" s="9">
        <v>2</v>
      </c>
      <c r="Q500" s="9">
        <v>2</v>
      </c>
      <c r="R500" s="9">
        <v>1</v>
      </c>
      <c r="S500" s="9">
        <v>1</v>
      </c>
      <c r="T500" s="9">
        <v>1</v>
      </c>
      <c r="U500" s="9">
        <v>1</v>
      </c>
      <c r="V500" s="19">
        <v>5</v>
      </c>
      <c r="X500" s="3">
        <f>ROUND(SUM(B500:V500) * 0.5,0)+1</f>
        <v>164</v>
      </c>
    </row>
    <row r="501" spans="1:30" ht="15.75" thickBot="1" x14ac:dyDescent="0.3"/>
    <row r="502" spans="1:30" x14ac:dyDescent="0.25">
      <c r="A502" s="4">
        <v>2007</v>
      </c>
      <c r="B502" s="18" t="s">
        <v>812</v>
      </c>
      <c r="C502" s="18" t="s">
        <v>813</v>
      </c>
      <c r="D502" s="18" t="s">
        <v>815</v>
      </c>
      <c r="E502" s="18" t="s">
        <v>816</v>
      </c>
      <c r="F502" s="18" t="s">
        <v>817</v>
      </c>
      <c r="G502" s="18" t="s">
        <v>818</v>
      </c>
      <c r="H502" s="18" t="s">
        <v>819</v>
      </c>
      <c r="I502" s="18" t="s">
        <v>820</v>
      </c>
      <c r="J502" s="18" t="s">
        <v>821</v>
      </c>
      <c r="K502" s="18" t="s">
        <v>822</v>
      </c>
      <c r="L502" s="18" t="s">
        <v>814</v>
      </c>
      <c r="M502" s="18" t="s">
        <v>823</v>
      </c>
      <c r="N502" s="18" t="s">
        <v>824</v>
      </c>
      <c r="O502" s="18" t="s">
        <v>825</v>
      </c>
      <c r="P502" s="18" t="s">
        <v>826</v>
      </c>
      <c r="Q502" s="18" t="s">
        <v>827</v>
      </c>
      <c r="R502" s="18" t="s">
        <v>828</v>
      </c>
      <c r="S502" s="18" t="s">
        <v>829</v>
      </c>
      <c r="T502" s="18" t="s">
        <v>830</v>
      </c>
      <c r="U502" s="18" t="s">
        <v>831</v>
      </c>
      <c r="V502" s="18" t="s">
        <v>832</v>
      </c>
      <c r="W502" s="18" t="s">
        <v>540</v>
      </c>
      <c r="X502" s="22" t="s">
        <v>5</v>
      </c>
      <c r="Z502" t="s">
        <v>196</v>
      </c>
      <c r="AB502" t="s">
        <v>839</v>
      </c>
      <c r="AD502" t="s">
        <v>838</v>
      </c>
    </row>
    <row r="503" spans="1:30" ht="15.75" thickBot="1" x14ac:dyDescent="0.3">
      <c r="A503" s="7" t="s">
        <v>331</v>
      </c>
      <c r="B503" s="9">
        <v>136</v>
      </c>
      <c r="C503" s="9">
        <v>61</v>
      </c>
      <c r="D503" s="9">
        <v>52</v>
      </c>
      <c r="E503" s="9">
        <v>26</v>
      </c>
      <c r="F503" s="9">
        <v>13</v>
      </c>
      <c r="G503" s="9">
        <v>5</v>
      </c>
      <c r="H503" s="9">
        <v>19</v>
      </c>
      <c r="I503" s="9">
        <v>3</v>
      </c>
      <c r="J503" s="9">
        <v>3</v>
      </c>
      <c r="K503" s="9">
        <v>5</v>
      </c>
      <c r="L503" s="9">
        <v>2</v>
      </c>
      <c r="M503" s="9">
        <v>4</v>
      </c>
      <c r="N503" s="9">
        <v>4</v>
      </c>
      <c r="O503" s="9">
        <v>2</v>
      </c>
      <c r="P503" s="9">
        <v>7</v>
      </c>
      <c r="Q503" s="9">
        <v>3</v>
      </c>
      <c r="R503" s="9">
        <v>4</v>
      </c>
      <c r="S503" s="9">
        <v>1</v>
      </c>
      <c r="T503" s="9">
        <v>2</v>
      </c>
      <c r="U503" s="9">
        <v>2</v>
      </c>
      <c r="V503" s="9">
        <v>1</v>
      </c>
      <c r="W503" s="9">
        <v>1</v>
      </c>
      <c r="X503" s="19">
        <v>33</v>
      </c>
      <c r="Z503" s="3">
        <f>ROUND(SUM(B503:X503) * 0.5,0)+1</f>
        <v>196</v>
      </c>
    </row>
    <row r="504" spans="1:30" ht="15.75" thickBot="1" x14ac:dyDescent="0.3"/>
    <row r="505" spans="1:30" x14ac:dyDescent="0.25">
      <c r="A505" s="4">
        <v>2004</v>
      </c>
      <c r="B505" s="18" t="s">
        <v>584</v>
      </c>
      <c r="C505" s="18" t="s">
        <v>585</v>
      </c>
      <c r="D505" s="18" t="s">
        <v>586</v>
      </c>
      <c r="E505" s="18" t="s">
        <v>587</v>
      </c>
      <c r="F505" s="18" t="s">
        <v>588</v>
      </c>
      <c r="G505" s="22" t="s">
        <v>589</v>
      </c>
      <c r="I505" t="s">
        <v>196</v>
      </c>
      <c r="K505" t="s">
        <v>590</v>
      </c>
      <c r="M505" t="s">
        <v>483</v>
      </c>
    </row>
    <row r="506" spans="1:30" ht="15.75" thickBot="1" x14ac:dyDescent="0.3">
      <c r="A506" s="7" t="s">
        <v>334</v>
      </c>
      <c r="B506" s="9">
        <v>152</v>
      </c>
      <c r="C506" s="9">
        <v>14</v>
      </c>
      <c r="D506" s="9">
        <v>11</v>
      </c>
      <c r="E506" s="9">
        <v>7</v>
      </c>
      <c r="F506" s="9">
        <v>3</v>
      </c>
      <c r="G506" s="19">
        <v>2</v>
      </c>
      <c r="I506" s="3">
        <f>ROUND(SUM(B506:G506) * 0.5,0)+1</f>
        <v>96</v>
      </c>
    </row>
    <row r="507" spans="1:30" ht="15.75" thickBot="1" x14ac:dyDescent="0.3"/>
    <row r="508" spans="1:30" x14ac:dyDescent="0.25">
      <c r="A508" s="4">
        <v>2005</v>
      </c>
      <c r="B508" s="18" t="s">
        <v>543</v>
      </c>
      <c r="C508" s="18" t="s">
        <v>591</v>
      </c>
      <c r="D508" s="18" t="s">
        <v>833</v>
      </c>
      <c r="E508" s="18" t="s">
        <v>834</v>
      </c>
      <c r="F508" s="18" t="s">
        <v>835</v>
      </c>
      <c r="G508" s="22" t="s">
        <v>5</v>
      </c>
      <c r="I508" t="s">
        <v>196</v>
      </c>
      <c r="K508" t="s">
        <v>595</v>
      </c>
      <c r="M508" t="s">
        <v>484</v>
      </c>
    </row>
    <row r="509" spans="1:30" ht="15.75" thickBot="1" x14ac:dyDescent="0.3">
      <c r="A509" s="7" t="s">
        <v>339</v>
      </c>
      <c r="B509" s="9">
        <v>311</v>
      </c>
      <c r="C509" s="9">
        <v>6</v>
      </c>
      <c r="D509" s="9">
        <v>2</v>
      </c>
      <c r="E509" s="9">
        <v>1</v>
      </c>
      <c r="F509" s="9">
        <v>88</v>
      </c>
      <c r="G509" s="19">
        <v>24</v>
      </c>
      <c r="I509" s="3">
        <f>ROUND(SUM(B509:G509) * 0.5,0)+1</f>
        <v>217</v>
      </c>
    </row>
    <row r="510" spans="1:30" ht="15.75" thickBot="1" x14ac:dyDescent="0.3"/>
    <row r="511" spans="1:30" x14ac:dyDescent="0.25">
      <c r="A511" s="4">
        <v>2009</v>
      </c>
      <c r="B511" s="18" t="s">
        <v>522</v>
      </c>
      <c r="C511" s="18" t="s">
        <v>596</v>
      </c>
      <c r="D511" s="18" t="s">
        <v>840</v>
      </c>
      <c r="E511" s="18" t="s">
        <v>523</v>
      </c>
      <c r="F511" s="18" t="s">
        <v>597</v>
      </c>
      <c r="G511" s="18" t="s">
        <v>525</v>
      </c>
      <c r="H511" s="18" t="s">
        <v>598</v>
      </c>
      <c r="I511" s="18" t="s">
        <v>526</v>
      </c>
      <c r="J511" s="18" t="s">
        <v>528</v>
      </c>
      <c r="K511" s="18" t="s">
        <v>529</v>
      </c>
      <c r="L511" s="18" t="s">
        <v>531</v>
      </c>
      <c r="M511" s="18" t="s">
        <v>533</v>
      </c>
      <c r="N511" s="22" t="s">
        <v>254</v>
      </c>
      <c r="P511" s="2" t="s">
        <v>196</v>
      </c>
      <c r="Q511" s="3"/>
      <c r="R511" s="35" t="s">
        <v>534</v>
      </c>
      <c r="S511" s="3"/>
      <c r="T511" s="36" t="s">
        <v>445</v>
      </c>
    </row>
    <row r="512" spans="1:30" ht="15.75" thickBot="1" x14ac:dyDescent="0.3">
      <c r="A512" s="7" t="s">
        <v>44</v>
      </c>
      <c r="B512" s="9">
        <v>264</v>
      </c>
      <c r="C512" s="9">
        <v>67</v>
      </c>
      <c r="D512" s="9">
        <v>30</v>
      </c>
      <c r="E512" s="9">
        <v>18</v>
      </c>
      <c r="F512" s="9">
        <v>4</v>
      </c>
      <c r="G512" s="9">
        <v>4</v>
      </c>
      <c r="H512" s="9">
        <v>4</v>
      </c>
      <c r="I512" s="9">
        <v>3</v>
      </c>
      <c r="J512" s="9">
        <v>2</v>
      </c>
      <c r="K512" s="9">
        <v>1</v>
      </c>
      <c r="L512" s="9">
        <v>1</v>
      </c>
      <c r="M512" s="9">
        <v>1</v>
      </c>
      <c r="N512" s="19">
        <v>1</v>
      </c>
      <c r="P512" s="3">
        <f>ROUND(SUM(B512:N512) * 0.5,0)+1</f>
        <v>201</v>
      </c>
      <c r="Q512" s="3"/>
      <c r="R512" s="35"/>
      <c r="S512" s="3"/>
      <c r="T512" s="36"/>
    </row>
    <row r="513" spans="1:19" ht="15.75" thickBot="1" x14ac:dyDescent="0.3"/>
    <row r="514" spans="1:19" x14ac:dyDescent="0.25">
      <c r="A514" s="4">
        <v>2009</v>
      </c>
      <c r="B514" s="18" t="s">
        <v>841</v>
      </c>
      <c r="C514" s="18" t="s">
        <v>842</v>
      </c>
      <c r="D514" s="22" t="s">
        <v>843</v>
      </c>
      <c r="F514" t="s">
        <v>446</v>
      </c>
      <c r="G514" s="13"/>
      <c r="H514" s="17" t="s">
        <v>447</v>
      </c>
      <c r="I514" s="17"/>
      <c r="J514" s="13" t="s">
        <v>448</v>
      </c>
    </row>
    <row r="515" spans="1:19" ht="15.75" thickBot="1" x14ac:dyDescent="0.3">
      <c r="A515" s="7" t="s">
        <v>6</v>
      </c>
      <c r="B515" s="9">
        <v>191</v>
      </c>
      <c r="C515" s="9">
        <v>51</v>
      </c>
      <c r="D515" s="19">
        <v>8</v>
      </c>
      <c r="F515" s="3">
        <f>ROUND(SUM(B515:D515) * 2 / 3,0)+1</f>
        <v>168</v>
      </c>
    </row>
    <row r="516" spans="1:19" ht="15.75" thickBot="1" x14ac:dyDescent="0.3"/>
    <row r="517" spans="1:19" x14ac:dyDescent="0.25">
      <c r="A517" s="4">
        <v>2008</v>
      </c>
      <c r="B517" s="18" t="s">
        <v>844</v>
      </c>
      <c r="C517" s="18" t="s">
        <v>3</v>
      </c>
      <c r="D517" s="18" t="s">
        <v>845</v>
      </c>
      <c r="E517" s="22" t="s">
        <v>5</v>
      </c>
      <c r="G517" s="20" t="s">
        <v>446</v>
      </c>
      <c r="I517" t="s">
        <v>449</v>
      </c>
      <c r="K517" t="s">
        <v>485</v>
      </c>
    </row>
    <row r="518" spans="1:19" ht="15.75" thickBot="1" x14ac:dyDescent="0.3">
      <c r="A518" s="7" t="s">
        <v>43</v>
      </c>
      <c r="B518" s="9">
        <v>100</v>
      </c>
      <c r="C518" s="9">
        <v>99</v>
      </c>
      <c r="D518" s="9">
        <v>10</v>
      </c>
      <c r="E518" s="19">
        <v>1</v>
      </c>
      <c r="G518" s="3">
        <f>ROUND(SUM(B518:E518) * 2 / 3,0)+1</f>
        <v>141</v>
      </c>
    </row>
    <row r="519" spans="1:19" ht="15.75" thickBot="1" x14ac:dyDescent="0.3"/>
    <row r="520" spans="1:19" x14ac:dyDescent="0.25">
      <c r="A520" s="4">
        <v>2009</v>
      </c>
      <c r="B520" s="18" t="s">
        <v>8</v>
      </c>
      <c r="C520" s="18" t="s">
        <v>344</v>
      </c>
      <c r="D520" s="18" t="s">
        <v>22</v>
      </c>
      <c r="E520" s="18" t="s">
        <v>846</v>
      </c>
      <c r="F520" s="22" t="s">
        <v>5</v>
      </c>
      <c r="H520" t="s">
        <v>196</v>
      </c>
      <c r="I520" s="2"/>
      <c r="J520" s="28" t="s">
        <v>10</v>
      </c>
      <c r="K520" s="2"/>
      <c r="L520" s="27" t="s">
        <v>11</v>
      </c>
    </row>
    <row r="521" spans="1:19" ht="15.75" thickBot="1" x14ac:dyDescent="0.3">
      <c r="A521" s="7" t="s">
        <v>7</v>
      </c>
      <c r="B521" s="9">
        <v>45</v>
      </c>
      <c r="C521" s="9">
        <v>6</v>
      </c>
      <c r="D521" s="9">
        <v>4</v>
      </c>
      <c r="E521" s="9">
        <v>1</v>
      </c>
      <c r="F521" s="19">
        <v>1</v>
      </c>
      <c r="H521" s="3">
        <f>ROUND(SUM(B521:F521) * 0.5,0)+1</f>
        <v>30</v>
      </c>
    </row>
    <row r="522" spans="1:19" ht="15.75" thickBot="1" x14ac:dyDescent="0.3"/>
    <row r="523" spans="1:19" x14ac:dyDescent="0.25">
      <c r="A523" s="4">
        <v>2009</v>
      </c>
      <c r="B523" s="18" t="s">
        <v>14</v>
      </c>
      <c r="C523" s="18" t="s">
        <v>121</v>
      </c>
      <c r="D523" s="18" t="s">
        <v>15</v>
      </c>
      <c r="E523" s="18" t="s">
        <v>599</v>
      </c>
      <c r="F523" s="18" t="s">
        <v>16</v>
      </c>
      <c r="G523" s="18" t="s">
        <v>513</v>
      </c>
      <c r="H523" s="18" t="s">
        <v>600</v>
      </c>
      <c r="I523" s="18" t="s">
        <v>518</v>
      </c>
      <c r="J523" s="22" t="s">
        <v>847</v>
      </c>
      <c r="L523" t="s">
        <v>196</v>
      </c>
      <c r="N523" t="s">
        <v>19</v>
      </c>
      <c r="P523" t="s">
        <v>20</v>
      </c>
    </row>
    <row r="524" spans="1:19" ht="15.75" thickBot="1" x14ac:dyDescent="0.3">
      <c r="A524" s="7" t="s">
        <v>13</v>
      </c>
      <c r="B524" s="9">
        <v>54</v>
      </c>
      <c r="C524" s="9">
        <v>8</v>
      </c>
      <c r="D524" s="9">
        <v>2</v>
      </c>
      <c r="E524" s="9">
        <v>2</v>
      </c>
      <c r="F524" s="9">
        <v>2</v>
      </c>
      <c r="G524" s="9">
        <v>1</v>
      </c>
      <c r="H524" s="9">
        <v>1</v>
      </c>
      <c r="I524" s="9">
        <v>1</v>
      </c>
      <c r="J524" s="19">
        <v>1</v>
      </c>
      <c r="L524" s="3">
        <f>ROUND(SUM(B524:J524) * 0.5,0)+1</f>
        <v>37</v>
      </c>
    </row>
    <row r="525" spans="1:19" ht="15.75" thickBot="1" x14ac:dyDescent="0.3"/>
    <row r="526" spans="1:19" x14ac:dyDescent="0.25">
      <c r="A526" s="4">
        <v>2012</v>
      </c>
      <c r="B526" s="18" t="s">
        <v>677</v>
      </c>
      <c r="C526" s="18" t="s">
        <v>601</v>
      </c>
      <c r="D526" s="18" t="s">
        <v>343</v>
      </c>
      <c r="E526" s="18" t="s">
        <v>344</v>
      </c>
      <c r="F526" s="18" t="s">
        <v>502</v>
      </c>
      <c r="G526" s="18" t="s">
        <v>498</v>
      </c>
      <c r="H526" s="18" t="s">
        <v>497</v>
      </c>
      <c r="I526" s="18" t="s">
        <v>603</v>
      </c>
      <c r="J526" s="18" t="s">
        <v>501</v>
      </c>
      <c r="K526" s="18" t="s">
        <v>22</v>
      </c>
      <c r="L526" s="18" t="s">
        <v>604</v>
      </c>
      <c r="M526" s="22" t="s">
        <v>500</v>
      </c>
      <c r="O526" t="s">
        <v>196</v>
      </c>
      <c r="Q526" s="13" t="s">
        <v>24</v>
      </c>
      <c r="S526" t="s">
        <v>452</v>
      </c>
    </row>
    <row r="527" spans="1:19" ht="15.75" thickBot="1" x14ac:dyDescent="0.3">
      <c r="A527" s="7" t="s">
        <v>21</v>
      </c>
      <c r="B527" s="9">
        <v>48</v>
      </c>
      <c r="C527" s="9">
        <v>30</v>
      </c>
      <c r="D527" s="9">
        <v>26</v>
      </c>
      <c r="E527" s="9">
        <v>5</v>
      </c>
      <c r="F527" s="9">
        <v>3</v>
      </c>
      <c r="G527" s="9">
        <v>2</v>
      </c>
      <c r="H527" s="9">
        <v>1</v>
      </c>
      <c r="I527" s="9">
        <v>1</v>
      </c>
      <c r="J527" s="9">
        <v>1</v>
      </c>
      <c r="K527" s="9">
        <v>1</v>
      </c>
      <c r="L527" s="9">
        <v>1</v>
      </c>
      <c r="M527" s="19">
        <v>1</v>
      </c>
      <c r="O527" s="3">
        <f>ROUND(SUM(B527:M527) * 0.5,0)+1</f>
        <v>61</v>
      </c>
    </row>
    <row r="528" spans="1:19" ht="15.75" thickBot="1" x14ac:dyDescent="0.3"/>
    <row r="529" spans="1:14" x14ac:dyDescent="0.25">
      <c r="A529" s="4">
        <v>2009</v>
      </c>
      <c r="B529" s="21" t="s">
        <v>848</v>
      </c>
      <c r="C529" s="21" t="s">
        <v>849</v>
      </c>
      <c r="D529" s="22" t="s">
        <v>850</v>
      </c>
      <c r="F529" s="28" t="s">
        <v>473</v>
      </c>
      <c r="G529" s="2"/>
      <c r="H529" s="28" t="s">
        <v>47</v>
      </c>
      <c r="I529" s="2" t="s">
        <v>451</v>
      </c>
      <c r="J529" s="13" t="s">
        <v>451</v>
      </c>
    </row>
    <row r="530" spans="1:14" ht="15.75" thickBot="1" x14ac:dyDescent="0.3">
      <c r="A530" s="7" t="s">
        <v>618</v>
      </c>
      <c r="B530" s="9">
        <v>17</v>
      </c>
      <c r="C530" s="9">
        <v>3</v>
      </c>
      <c r="D530" s="19">
        <v>4</v>
      </c>
      <c r="F530" s="3">
        <f>ROUND(SUM(B530:D530) * 2 / 3,0)+1</f>
        <v>17</v>
      </c>
    </row>
    <row r="531" spans="1:14" ht="15.75" thickBot="1" x14ac:dyDescent="0.3"/>
    <row r="532" spans="1:14" x14ac:dyDescent="0.25">
      <c r="A532" s="4">
        <v>2010</v>
      </c>
      <c r="B532" s="18" t="s">
        <v>851</v>
      </c>
      <c r="C532" s="18" t="s">
        <v>852</v>
      </c>
      <c r="D532" s="18" t="s">
        <v>853</v>
      </c>
      <c r="E532" s="18" t="s">
        <v>53</v>
      </c>
      <c r="F532" s="22" t="s">
        <v>352</v>
      </c>
      <c r="H532" t="s">
        <v>196</v>
      </c>
      <c r="J532" t="s">
        <v>54</v>
      </c>
      <c r="L532" t="s">
        <v>453</v>
      </c>
    </row>
    <row r="533" spans="1:14" ht="15.75" thickBot="1" x14ac:dyDescent="0.3">
      <c r="A533" s="7" t="s">
        <v>55</v>
      </c>
      <c r="B533" s="9">
        <v>45</v>
      </c>
      <c r="C533" s="9">
        <v>20</v>
      </c>
      <c r="D533" s="9">
        <v>1</v>
      </c>
      <c r="E533" s="9">
        <v>2</v>
      </c>
      <c r="F533" s="19">
        <v>1</v>
      </c>
      <c r="H533" s="3">
        <f>ROUND(SUM(B533:F533) * 0.5,0)+1</f>
        <v>36</v>
      </c>
    </row>
    <row r="534" spans="1:14" ht="15.75" thickBot="1" x14ac:dyDescent="0.3"/>
    <row r="535" spans="1:14" x14ac:dyDescent="0.25">
      <c r="A535" s="4">
        <v>2011</v>
      </c>
      <c r="B535" s="22" t="s">
        <v>133</v>
      </c>
      <c r="D535" t="s">
        <v>196</v>
      </c>
      <c r="F535" t="s">
        <v>59</v>
      </c>
      <c r="H535" t="s">
        <v>454</v>
      </c>
    </row>
    <row r="536" spans="1:14" ht="15.75" thickBot="1" x14ac:dyDescent="0.3">
      <c r="A536" s="7" t="s">
        <v>353</v>
      </c>
      <c r="B536" s="19">
        <v>31</v>
      </c>
      <c r="D536" s="3">
        <f>ROUND(SUM(B536) * 0.5,0)+1</f>
        <v>17</v>
      </c>
    </row>
    <row r="537" spans="1:14" ht="15.75" thickBot="1" x14ac:dyDescent="0.3"/>
    <row r="538" spans="1:14" x14ac:dyDescent="0.25">
      <c r="A538" s="4">
        <v>2009</v>
      </c>
      <c r="B538" s="18" t="s">
        <v>854</v>
      </c>
      <c r="C538" s="18" t="s">
        <v>60</v>
      </c>
      <c r="D538" s="18" t="s">
        <v>16</v>
      </c>
      <c r="E538" s="18" t="s">
        <v>61</v>
      </c>
      <c r="F538" s="18" t="s">
        <v>855</v>
      </c>
      <c r="G538" s="18" t="s">
        <v>856</v>
      </c>
      <c r="H538" s="22" t="s">
        <v>5</v>
      </c>
      <c r="J538" t="s">
        <v>196</v>
      </c>
      <c r="L538" t="s">
        <v>63</v>
      </c>
      <c r="N538" t="s">
        <v>455</v>
      </c>
    </row>
    <row r="539" spans="1:14" ht="15.75" thickBot="1" x14ac:dyDescent="0.3">
      <c r="A539" s="7" t="s">
        <v>62</v>
      </c>
      <c r="B539" s="9">
        <v>113</v>
      </c>
      <c r="C539" s="9">
        <v>27</v>
      </c>
      <c r="D539" s="9">
        <v>17</v>
      </c>
      <c r="E539" s="9">
        <v>1</v>
      </c>
      <c r="F539" s="9">
        <v>1</v>
      </c>
      <c r="G539" s="9">
        <v>1</v>
      </c>
      <c r="H539" s="19">
        <v>33</v>
      </c>
      <c r="J539" s="3">
        <f>ROUND(SUM(B539:H539) * 0.5,0)+1</f>
        <v>98</v>
      </c>
    </row>
    <row r="540" spans="1:14" ht="15.75" thickBot="1" x14ac:dyDescent="0.3"/>
    <row r="541" spans="1:14" x14ac:dyDescent="0.25">
      <c r="A541" s="4">
        <v>2011</v>
      </c>
      <c r="B541" s="18" t="s">
        <v>359</v>
      </c>
      <c r="C541" s="18" t="s">
        <v>64</v>
      </c>
      <c r="D541" s="18" t="s">
        <v>354</v>
      </c>
      <c r="E541" s="18" t="s">
        <v>218</v>
      </c>
      <c r="F541" s="22" t="s">
        <v>355</v>
      </c>
      <c r="H541" t="s">
        <v>196</v>
      </c>
      <c r="J541" t="s">
        <v>69</v>
      </c>
      <c r="L541" t="s">
        <v>456</v>
      </c>
    </row>
    <row r="542" spans="1:14" ht="15.75" thickBot="1" x14ac:dyDescent="0.3">
      <c r="A542" s="7" t="s">
        <v>68</v>
      </c>
      <c r="B542" s="9">
        <v>60</v>
      </c>
      <c r="C542" s="9">
        <v>55</v>
      </c>
      <c r="D542" s="9">
        <v>28</v>
      </c>
      <c r="E542" s="9">
        <v>1</v>
      </c>
      <c r="F542" s="19">
        <v>1</v>
      </c>
      <c r="H542" s="3">
        <f>ROUND(SUM(B542:F542) * 0.5,0)+1</f>
        <v>74</v>
      </c>
    </row>
    <row r="543" spans="1:14" ht="15.75" thickBot="1" x14ac:dyDescent="0.3"/>
    <row r="544" spans="1:14" x14ac:dyDescent="0.25">
      <c r="A544" s="4">
        <v>2008</v>
      </c>
      <c r="B544" s="18" t="s">
        <v>77</v>
      </c>
      <c r="C544" s="18" t="s">
        <v>78</v>
      </c>
      <c r="D544" s="18" t="s">
        <v>81</v>
      </c>
      <c r="E544" s="18" t="s">
        <v>857</v>
      </c>
      <c r="F544" s="22" t="s">
        <v>79</v>
      </c>
      <c r="H544" t="s">
        <v>196</v>
      </c>
      <c r="J544" t="s">
        <v>90</v>
      </c>
      <c r="L544" t="s">
        <v>457</v>
      </c>
    </row>
    <row r="545" spans="1:114" ht="15.75" thickBot="1" x14ac:dyDescent="0.3">
      <c r="A545" s="7" t="s">
        <v>89</v>
      </c>
      <c r="B545" s="9">
        <v>191</v>
      </c>
      <c r="C545" s="9">
        <v>16</v>
      </c>
      <c r="D545" s="9">
        <v>8</v>
      </c>
      <c r="E545" s="9">
        <v>3</v>
      </c>
      <c r="F545" s="19">
        <v>2</v>
      </c>
      <c r="H545" s="3">
        <f>ROUND(SUM(B545:F545) * 0.5,0)+1</f>
        <v>111</v>
      </c>
    </row>
    <row r="546" spans="1:114" ht="15.75" thickBot="1" x14ac:dyDescent="0.3"/>
    <row r="547" spans="1:114" x14ac:dyDescent="0.25">
      <c r="A547" s="4">
        <v>2012</v>
      </c>
      <c r="B547" s="18" t="s">
        <v>77</v>
      </c>
      <c r="C547" s="18" t="s">
        <v>78</v>
      </c>
      <c r="D547" s="18" t="s">
        <v>858</v>
      </c>
      <c r="E547" s="18" t="s">
        <v>81</v>
      </c>
      <c r="F547" s="22" t="s">
        <v>79</v>
      </c>
      <c r="H547" t="s">
        <v>196</v>
      </c>
      <c r="J547" t="s">
        <v>90</v>
      </c>
      <c r="L547" t="s">
        <v>457</v>
      </c>
    </row>
    <row r="548" spans="1:114" ht="15.75" thickBot="1" x14ac:dyDescent="0.3">
      <c r="A548" s="7" t="s">
        <v>89</v>
      </c>
      <c r="B548" s="9">
        <v>175</v>
      </c>
      <c r="C548" s="9">
        <v>32</v>
      </c>
      <c r="D548" s="9">
        <v>8</v>
      </c>
      <c r="E548" s="9">
        <v>3</v>
      </c>
      <c r="F548" s="19">
        <v>2</v>
      </c>
      <c r="H548" s="3">
        <f>ROUND(SUM(B548:F548) * 0.5,0)+1</f>
        <v>111</v>
      </c>
    </row>
    <row r="549" spans="1:114" ht="15.75" thickBot="1" x14ac:dyDescent="0.3"/>
    <row r="550" spans="1:114" x14ac:dyDescent="0.25">
      <c r="A550" s="4">
        <v>2010</v>
      </c>
      <c r="B550" s="18" t="s">
        <v>91</v>
      </c>
      <c r="C550" s="18" t="s">
        <v>93</v>
      </c>
      <c r="D550" s="18" t="s">
        <v>94</v>
      </c>
      <c r="E550" s="18" t="s">
        <v>92</v>
      </c>
      <c r="F550" s="18" t="s">
        <v>859</v>
      </c>
      <c r="G550" s="18" t="s">
        <v>360</v>
      </c>
      <c r="H550" s="22" t="s">
        <v>5</v>
      </c>
      <c r="J550" t="s">
        <v>196</v>
      </c>
      <c r="L550" t="s">
        <v>96</v>
      </c>
      <c r="N550" t="s">
        <v>465</v>
      </c>
    </row>
    <row r="551" spans="1:114" ht="15.75" thickBot="1" x14ac:dyDescent="0.3">
      <c r="A551" s="7" t="s">
        <v>95</v>
      </c>
      <c r="B551" s="9">
        <v>259</v>
      </c>
      <c r="C551" s="9">
        <v>48</v>
      </c>
      <c r="D551" s="9">
        <v>36</v>
      </c>
      <c r="E551" s="9">
        <v>4</v>
      </c>
      <c r="F551" s="9">
        <v>1</v>
      </c>
      <c r="G551" s="9">
        <v>1</v>
      </c>
      <c r="H551" s="19">
        <v>1</v>
      </c>
      <c r="J551" s="3">
        <f>ROUND(SUM(B551:H551) * 0.5,0)+1</f>
        <v>176</v>
      </c>
    </row>
    <row r="552" spans="1:114" ht="15.75" thickBot="1" x14ac:dyDescent="0.3"/>
    <row r="553" spans="1:114" x14ac:dyDescent="0.25">
      <c r="A553" s="4">
        <v>2008</v>
      </c>
      <c r="B553" s="21" t="s">
        <v>629</v>
      </c>
      <c r="C553" s="21" t="s">
        <v>630</v>
      </c>
      <c r="D553" s="21" t="s">
        <v>319</v>
      </c>
      <c r="E553" s="21" t="s">
        <v>631</v>
      </c>
      <c r="F553" s="21" t="s">
        <v>431</v>
      </c>
      <c r="G553" s="21" t="s">
        <v>784</v>
      </c>
      <c r="H553" s="21" t="s">
        <v>632</v>
      </c>
      <c r="I553" s="62" t="s">
        <v>84</v>
      </c>
      <c r="J553" s="63" t="s">
        <v>133</v>
      </c>
      <c r="L553" t="s">
        <v>196</v>
      </c>
      <c r="N553" t="s">
        <v>836</v>
      </c>
      <c r="P553" t="s">
        <v>837</v>
      </c>
    </row>
    <row r="554" spans="1:114" ht="15.75" thickBot="1" x14ac:dyDescent="0.3">
      <c r="A554" s="7" t="s">
        <v>633</v>
      </c>
      <c r="B554" s="9">
        <v>36</v>
      </c>
      <c r="C554" s="9">
        <v>1</v>
      </c>
      <c r="D554" s="9">
        <v>1</v>
      </c>
      <c r="E554" s="9">
        <v>1</v>
      </c>
      <c r="F554" s="9">
        <v>1</v>
      </c>
      <c r="G554" s="9">
        <v>1</v>
      </c>
      <c r="H554" s="9">
        <v>1</v>
      </c>
      <c r="I554" s="9">
        <v>7</v>
      </c>
      <c r="J554" s="19">
        <v>4</v>
      </c>
      <c r="L554" s="3">
        <f>ROUND(SUM(B554:J554) * 0.5,0)+1</f>
        <v>28</v>
      </c>
    </row>
    <row r="555" spans="1:114" ht="15.75" thickBot="1" x14ac:dyDescent="0.3"/>
    <row r="556" spans="1:114" x14ac:dyDescent="0.25">
      <c r="A556" s="4">
        <v>2010</v>
      </c>
      <c r="B556" s="18" t="s">
        <v>635</v>
      </c>
      <c r="C556" s="18" t="s">
        <v>98</v>
      </c>
      <c r="D556" s="18" t="s">
        <v>860</v>
      </c>
      <c r="E556" s="22" t="s">
        <v>637</v>
      </c>
      <c r="F556" t="s">
        <v>12</v>
      </c>
      <c r="G556" s="13" t="s">
        <v>446</v>
      </c>
      <c r="H556" s="13"/>
      <c r="I556" s="13" t="s">
        <v>100</v>
      </c>
      <c r="J556" s="13"/>
      <c r="K556" t="s">
        <v>466</v>
      </c>
      <c r="L556" s="13"/>
      <c r="M556" s="13"/>
      <c r="N556" s="13"/>
    </row>
    <row r="557" spans="1:114" ht="15.75" thickBot="1" x14ac:dyDescent="0.3">
      <c r="A557" s="7" t="s">
        <v>99</v>
      </c>
      <c r="B557" s="9">
        <v>81</v>
      </c>
      <c r="C557" s="9">
        <v>17</v>
      </c>
      <c r="D557" s="9">
        <v>5</v>
      </c>
      <c r="E557" s="19">
        <v>3</v>
      </c>
      <c r="G557" s="3">
        <f>ROUND(SUM(B557:E557) * 2 / 3,0)+1</f>
        <v>72</v>
      </c>
    </row>
    <row r="558" spans="1:114" ht="15.75" thickBot="1" x14ac:dyDescent="0.3"/>
    <row r="559" spans="1:114" x14ac:dyDescent="0.25">
      <c r="A559" s="4">
        <v>2011</v>
      </c>
      <c r="B559" s="18" t="s">
        <v>638</v>
      </c>
      <c r="C559" s="18" t="s">
        <v>861</v>
      </c>
      <c r="D559" s="18" t="s">
        <v>862</v>
      </c>
      <c r="E559" s="18" t="s">
        <v>641</v>
      </c>
      <c r="F559" s="18" t="s">
        <v>639</v>
      </c>
      <c r="G559" s="18" t="s">
        <v>863</v>
      </c>
      <c r="H559" s="18" t="s">
        <v>640</v>
      </c>
      <c r="I559" s="18" t="s">
        <v>864</v>
      </c>
      <c r="J559" s="18" t="s">
        <v>662</v>
      </c>
      <c r="K559" s="18" t="s">
        <v>865</v>
      </c>
      <c r="L559" s="18" t="s">
        <v>630</v>
      </c>
      <c r="M559" s="18" t="s">
        <v>866</v>
      </c>
      <c r="N559" s="18" t="s">
        <v>867</v>
      </c>
      <c r="O559" s="18" t="s">
        <v>868</v>
      </c>
      <c r="P559" s="18" t="s">
        <v>648</v>
      </c>
      <c r="Q559" s="18" t="s">
        <v>869</v>
      </c>
      <c r="R559" s="18" t="s">
        <v>870</v>
      </c>
      <c r="S559" s="18" t="s">
        <v>871</v>
      </c>
      <c r="T559" s="18" t="s">
        <v>651</v>
      </c>
      <c r="U559" s="18" t="s">
        <v>872</v>
      </c>
      <c r="V559" s="18" t="s">
        <v>873</v>
      </c>
      <c r="W559" s="18" t="s">
        <v>660</v>
      </c>
      <c r="X559" s="18" t="s">
        <v>874</v>
      </c>
      <c r="Y559" s="18" t="s">
        <v>643</v>
      </c>
      <c r="Z559" s="18" t="s">
        <v>657</v>
      </c>
      <c r="AA559" s="18" t="s">
        <v>875</v>
      </c>
      <c r="AB559" s="18" t="s">
        <v>270</v>
      </c>
      <c r="AC559" s="18" t="s">
        <v>876</v>
      </c>
      <c r="AD559" s="18" t="s">
        <v>762</v>
      </c>
      <c r="AE559" s="18" t="s">
        <v>877</v>
      </c>
      <c r="AF559" s="18" t="s">
        <v>878</v>
      </c>
      <c r="AG559" s="18" t="s">
        <v>879</v>
      </c>
      <c r="AH559" s="18" t="s">
        <v>880</v>
      </c>
      <c r="AI559" s="18" t="s">
        <v>881</v>
      </c>
      <c r="AJ559" s="18" t="s">
        <v>882</v>
      </c>
      <c r="AK559" s="18" t="s">
        <v>655</v>
      </c>
      <c r="AL559" s="18" t="s">
        <v>883</v>
      </c>
      <c r="AM559" s="18" t="s">
        <v>884</v>
      </c>
      <c r="AN559" s="18" t="s">
        <v>885</v>
      </c>
      <c r="AO559" s="18" t="s">
        <v>886</v>
      </c>
      <c r="AP559" s="18" t="s">
        <v>887</v>
      </c>
      <c r="AQ559" s="18" t="s">
        <v>170</v>
      </c>
      <c r="AR559" s="18" t="s">
        <v>687</v>
      </c>
      <c r="AS559" s="18" t="s">
        <v>888</v>
      </c>
      <c r="AT559" s="18" t="s">
        <v>889</v>
      </c>
      <c r="AU559" s="18" t="s">
        <v>890</v>
      </c>
      <c r="AV559" s="18" t="s">
        <v>121</v>
      </c>
      <c r="AW559" s="18" t="s">
        <v>891</v>
      </c>
      <c r="AX559" s="18" t="s">
        <v>668</v>
      </c>
      <c r="AY559" s="18" t="s">
        <v>645</v>
      </c>
      <c r="AZ559" s="18" t="s">
        <v>183</v>
      </c>
      <c r="BA559" s="18" t="s">
        <v>892</v>
      </c>
      <c r="BB559" s="18" t="s">
        <v>649</v>
      </c>
      <c r="BC559" s="18" t="s">
        <v>893</v>
      </c>
      <c r="BD559" s="18" t="s">
        <v>894</v>
      </c>
      <c r="BE559" s="18" t="s">
        <v>673</v>
      </c>
      <c r="BF559" s="18" t="s">
        <v>895</v>
      </c>
      <c r="BG559" s="18" t="s">
        <v>388</v>
      </c>
      <c r="BH559" s="18" t="s">
        <v>896</v>
      </c>
      <c r="BI559" s="18" t="s">
        <v>126</v>
      </c>
      <c r="BJ559" s="18" t="s">
        <v>677</v>
      </c>
      <c r="BK559" s="18" t="s">
        <v>897</v>
      </c>
      <c r="BL559" s="18" t="s">
        <v>898</v>
      </c>
      <c r="BM559" s="18" t="s">
        <v>899</v>
      </c>
      <c r="BN559" s="18" t="s">
        <v>900</v>
      </c>
      <c r="BO559" s="18" t="s">
        <v>663</v>
      </c>
      <c r="BP559" s="18" t="s">
        <v>901</v>
      </c>
      <c r="BQ559" s="18" t="s">
        <v>680</v>
      </c>
      <c r="BR559" s="18" t="s">
        <v>681</v>
      </c>
      <c r="BS559" s="18" t="s">
        <v>902</v>
      </c>
      <c r="BT559" s="18" t="s">
        <v>903</v>
      </c>
      <c r="BU559" s="18" t="s">
        <v>904</v>
      </c>
      <c r="BV559" s="18" t="s">
        <v>685</v>
      </c>
      <c r="BW559" s="18" t="s">
        <v>688</v>
      </c>
      <c r="BX559" s="18" t="s">
        <v>905</v>
      </c>
      <c r="BY559" s="18" t="s">
        <v>906</v>
      </c>
      <c r="BZ559" s="18" t="s">
        <v>320</v>
      </c>
      <c r="CA559" s="18" t="s">
        <v>658</v>
      </c>
      <c r="CB559" s="18" t="s">
        <v>659</v>
      </c>
      <c r="CC559" s="18" t="s">
        <v>907</v>
      </c>
      <c r="CD559" s="18" t="s">
        <v>908</v>
      </c>
      <c r="CE559" s="18" t="s">
        <v>909</v>
      </c>
      <c r="CF559" s="18" t="s">
        <v>664</v>
      </c>
      <c r="CG559" s="18" t="s">
        <v>910</v>
      </c>
      <c r="CH559" s="18" t="s">
        <v>891</v>
      </c>
      <c r="CI559" s="18" t="s">
        <v>911</v>
      </c>
      <c r="CJ559" s="18" t="s">
        <v>912</v>
      </c>
      <c r="CK559" s="18" t="s">
        <v>328</v>
      </c>
      <c r="CL559" s="18" t="s">
        <v>913</v>
      </c>
      <c r="CM559" s="18" t="s">
        <v>691</v>
      </c>
      <c r="CN559" s="18" t="s">
        <v>692</v>
      </c>
      <c r="CO559" s="18" t="s">
        <v>914</v>
      </c>
      <c r="CP559" s="18" t="s">
        <v>180</v>
      </c>
      <c r="CQ559" s="18" t="s">
        <v>915</v>
      </c>
      <c r="CR559" s="18" t="s">
        <v>916</v>
      </c>
      <c r="CS559" s="18" t="s">
        <v>917</v>
      </c>
      <c r="CT559" s="18" t="s">
        <v>918</v>
      </c>
      <c r="CU559" s="18" t="s">
        <v>919</v>
      </c>
      <c r="CV559" s="18" t="s">
        <v>920</v>
      </c>
      <c r="CW559" s="18" t="s">
        <v>697</v>
      </c>
      <c r="CX559" s="18" t="s">
        <v>921</v>
      </c>
      <c r="CY559" s="18" t="s">
        <v>384</v>
      </c>
      <c r="CZ559" s="18" t="s">
        <v>670</v>
      </c>
      <c r="DA559" s="18" t="s">
        <v>922</v>
      </c>
      <c r="DB559" s="18" t="s">
        <v>923</v>
      </c>
      <c r="DC559" s="18" t="s">
        <v>5</v>
      </c>
      <c r="DD559" s="22" t="s">
        <v>26</v>
      </c>
      <c r="DF559" t="s">
        <v>196</v>
      </c>
      <c r="DH559" t="s">
        <v>924</v>
      </c>
      <c r="DJ559" t="s">
        <v>701</v>
      </c>
    </row>
    <row r="560" spans="1:114" ht="15.75" thickBot="1" x14ac:dyDescent="0.3">
      <c r="A560" s="7" t="s">
        <v>699</v>
      </c>
      <c r="B560" s="9">
        <v>69</v>
      </c>
      <c r="C560" s="9">
        <v>42</v>
      </c>
      <c r="D560" s="9">
        <v>30</v>
      </c>
      <c r="E560" s="9">
        <v>28</v>
      </c>
      <c r="F560" s="9">
        <v>21</v>
      </c>
      <c r="G560" s="9">
        <v>17</v>
      </c>
      <c r="H560" s="9">
        <v>17</v>
      </c>
      <c r="I560" s="9">
        <v>16</v>
      </c>
      <c r="J560" s="9">
        <v>15</v>
      </c>
      <c r="K560" s="9">
        <v>12</v>
      </c>
      <c r="L560" s="9">
        <v>9</v>
      </c>
      <c r="M560" s="9">
        <v>8</v>
      </c>
      <c r="N560" s="9">
        <v>8</v>
      </c>
      <c r="O560" s="9">
        <v>8</v>
      </c>
      <c r="P560" s="9">
        <v>8</v>
      </c>
      <c r="Q560" s="9">
        <v>7</v>
      </c>
      <c r="R560" s="9">
        <v>6</v>
      </c>
      <c r="S560" s="9">
        <v>6</v>
      </c>
      <c r="T560" s="9">
        <v>5</v>
      </c>
      <c r="U560" s="9">
        <v>5</v>
      </c>
      <c r="V560" s="9">
        <v>5</v>
      </c>
      <c r="W560" s="9">
        <v>5</v>
      </c>
      <c r="X560" s="9">
        <v>4</v>
      </c>
      <c r="Y560" s="9">
        <v>4</v>
      </c>
      <c r="Z560" s="9">
        <v>4</v>
      </c>
      <c r="AA560" s="9">
        <v>4</v>
      </c>
      <c r="AB560" s="9">
        <v>4</v>
      </c>
      <c r="AC560" s="9">
        <v>4</v>
      </c>
      <c r="AD560" s="9">
        <v>4</v>
      </c>
      <c r="AE560" s="9">
        <v>3</v>
      </c>
      <c r="AF560" s="9">
        <v>3</v>
      </c>
      <c r="AG560" s="9">
        <v>3</v>
      </c>
      <c r="AH560" s="9">
        <v>3</v>
      </c>
      <c r="AI560" s="9">
        <v>3</v>
      </c>
      <c r="AJ560" s="9">
        <v>3</v>
      </c>
      <c r="AK560" s="9">
        <v>2</v>
      </c>
      <c r="AL560" s="9">
        <v>2</v>
      </c>
      <c r="AM560" s="9">
        <v>2</v>
      </c>
      <c r="AN560" s="9">
        <v>2</v>
      </c>
      <c r="AO560" s="9">
        <v>2</v>
      </c>
      <c r="AP560" s="9">
        <v>2</v>
      </c>
      <c r="AQ560" s="9">
        <v>2</v>
      </c>
      <c r="AR560" s="9">
        <v>2</v>
      </c>
      <c r="AS560" s="9">
        <v>2</v>
      </c>
      <c r="AT560" s="9">
        <v>2</v>
      </c>
      <c r="AU560" s="9">
        <v>2</v>
      </c>
      <c r="AV560" s="9">
        <v>2</v>
      </c>
      <c r="AW560" s="9">
        <v>2</v>
      </c>
      <c r="AX560" s="9">
        <v>2</v>
      </c>
      <c r="AY560" s="9">
        <v>2</v>
      </c>
      <c r="AZ560" s="9">
        <v>2</v>
      </c>
      <c r="BA560" s="9">
        <v>1</v>
      </c>
      <c r="BB560" s="9">
        <v>1</v>
      </c>
      <c r="BC560" s="9">
        <v>1</v>
      </c>
      <c r="BD560" s="9">
        <v>1</v>
      </c>
      <c r="BE560" s="9">
        <v>1</v>
      </c>
      <c r="BF560" s="9">
        <v>1</v>
      </c>
      <c r="BG560" s="9">
        <v>1</v>
      </c>
      <c r="BH560" s="9">
        <v>1</v>
      </c>
      <c r="BI560" s="9">
        <v>1</v>
      </c>
      <c r="BJ560" s="9">
        <v>1</v>
      </c>
      <c r="BK560" s="9">
        <v>1</v>
      </c>
      <c r="BL560" s="9">
        <v>1</v>
      </c>
      <c r="BM560" s="9">
        <v>1</v>
      </c>
      <c r="BN560" s="9">
        <v>1</v>
      </c>
      <c r="BO560" s="9">
        <v>1</v>
      </c>
      <c r="BP560" s="9">
        <v>1</v>
      </c>
      <c r="BQ560" s="9">
        <v>1</v>
      </c>
      <c r="BR560" s="9">
        <v>1</v>
      </c>
      <c r="BS560" s="9">
        <v>1</v>
      </c>
      <c r="BT560" s="9">
        <v>1</v>
      </c>
      <c r="BU560" s="9">
        <v>1</v>
      </c>
      <c r="BV560" s="9">
        <v>1</v>
      </c>
      <c r="BW560" s="9">
        <v>1</v>
      </c>
      <c r="BX560" s="9">
        <v>1</v>
      </c>
      <c r="BY560" s="9">
        <v>1</v>
      </c>
      <c r="BZ560" s="9">
        <v>1</v>
      </c>
      <c r="CA560" s="9">
        <v>1</v>
      </c>
      <c r="CB560" s="9">
        <v>1</v>
      </c>
      <c r="CC560" s="9">
        <v>1</v>
      </c>
      <c r="CD560" s="9">
        <v>1</v>
      </c>
      <c r="CE560" s="9">
        <v>1</v>
      </c>
      <c r="CF560" s="9">
        <v>1</v>
      </c>
      <c r="CG560" s="9">
        <v>1</v>
      </c>
      <c r="CH560" s="9">
        <v>1</v>
      </c>
      <c r="CI560" s="9">
        <v>1</v>
      </c>
      <c r="CJ560" s="9">
        <v>1</v>
      </c>
      <c r="CK560" s="9">
        <v>1</v>
      </c>
      <c r="CL560" s="9">
        <v>1</v>
      </c>
      <c r="CM560" s="9">
        <v>1</v>
      </c>
      <c r="CN560" s="9">
        <v>1</v>
      </c>
      <c r="CO560" s="9">
        <v>1</v>
      </c>
      <c r="CP560" s="9">
        <v>1</v>
      </c>
      <c r="CQ560" s="9">
        <v>1</v>
      </c>
      <c r="CR560" s="9">
        <v>1</v>
      </c>
      <c r="CS560" s="9">
        <v>1</v>
      </c>
      <c r="CT560" s="9">
        <v>1</v>
      </c>
      <c r="CU560" s="9">
        <v>1</v>
      </c>
      <c r="CV560" s="9">
        <v>1</v>
      </c>
      <c r="CW560" s="9">
        <v>1</v>
      </c>
      <c r="CX560" s="9">
        <v>1</v>
      </c>
      <c r="CY560" s="9">
        <v>1</v>
      </c>
      <c r="CZ560" s="9">
        <v>1</v>
      </c>
      <c r="DA560" s="9">
        <v>1</v>
      </c>
      <c r="DB560" s="9">
        <v>1</v>
      </c>
      <c r="DC560" s="9">
        <v>13</v>
      </c>
      <c r="DD560" s="19">
        <v>8</v>
      </c>
      <c r="DF560" s="3">
        <f>ROUND(SUM(B560:DD560) * 0.5,0)+1</f>
        <v>251</v>
      </c>
    </row>
    <row r="561" spans="1:21" ht="15.75" thickBot="1" x14ac:dyDescent="0.3"/>
    <row r="562" spans="1:21" x14ac:dyDescent="0.25">
      <c r="A562" s="4">
        <v>2012</v>
      </c>
      <c r="B562" s="21" t="s">
        <v>110</v>
      </c>
      <c r="C562" s="21" t="s">
        <v>109</v>
      </c>
      <c r="D562" s="21" t="s">
        <v>111</v>
      </c>
      <c r="E562" s="21" t="s">
        <v>702</v>
      </c>
      <c r="F562" s="21" t="s">
        <v>710</v>
      </c>
      <c r="G562" s="21" t="s">
        <v>925</v>
      </c>
      <c r="H562" s="21" t="s">
        <v>707</v>
      </c>
      <c r="I562" s="21" t="s">
        <v>704</v>
      </c>
      <c r="J562" s="21" t="s">
        <v>872</v>
      </c>
      <c r="K562" s="21" t="s">
        <v>926</v>
      </c>
      <c r="L562" s="21" t="s">
        <v>105</v>
      </c>
      <c r="M562" s="21" t="s">
        <v>706</v>
      </c>
      <c r="N562" s="18" t="s">
        <v>103</v>
      </c>
      <c r="O562" s="31" t="s">
        <v>5</v>
      </c>
      <c r="Q562" t="s">
        <v>196</v>
      </c>
      <c r="S562" t="s">
        <v>115</v>
      </c>
      <c r="U562" t="s">
        <v>467</v>
      </c>
    </row>
    <row r="563" spans="1:21" ht="15.75" thickBot="1" x14ac:dyDescent="0.3">
      <c r="A563" s="7" t="s">
        <v>927</v>
      </c>
      <c r="B563" s="9">
        <v>89</v>
      </c>
      <c r="C563" s="9">
        <v>7</v>
      </c>
      <c r="D563" s="9">
        <v>5</v>
      </c>
      <c r="E563" s="9">
        <v>4</v>
      </c>
      <c r="F563" s="9">
        <v>3</v>
      </c>
      <c r="G563" s="9">
        <v>2</v>
      </c>
      <c r="H563" s="9">
        <v>2</v>
      </c>
      <c r="I563" s="9">
        <v>1</v>
      </c>
      <c r="J563" s="9">
        <v>1</v>
      </c>
      <c r="K563" s="9">
        <v>1</v>
      </c>
      <c r="L563" s="9">
        <v>1</v>
      </c>
      <c r="M563" s="9">
        <v>1</v>
      </c>
      <c r="N563" s="9">
        <v>7</v>
      </c>
      <c r="O563" s="19">
        <v>12</v>
      </c>
      <c r="Q563" s="3">
        <f>ROUND(SUM(B563:O563) * 0.5,0)+1</f>
        <v>69</v>
      </c>
    </row>
    <row r="564" spans="1:21" ht="15.75" thickBot="1" x14ac:dyDescent="0.3"/>
    <row r="565" spans="1:21" x14ac:dyDescent="0.25">
      <c r="A565" s="4">
        <v>2011</v>
      </c>
      <c r="B565" s="21" t="s">
        <v>116</v>
      </c>
      <c r="C565" s="21" t="s">
        <v>260</v>
      </c>
      <c r="D565" s="21" t="s">
        <v>119</v>
      </c>
      <c r="E565" s="18" t="s">
        <v>84</v>
      </c>
      <c r="F565" s="22" t="s">
        <v>928</v>
      </c>
      <c r="H565" t="s">
        <v>196</v>
      </c>
      <c r="J565" t="s">
        <v>129</v>
      </c>
      <c r="L565" t="s">
        <v>468</v>
      </c>
    </row>
    <row r="566" spans="1:21" ht="15.75" thickBot="1" x14ac:dyDescent="0.3">
      <c r="A566" s="7" t="s">
        <v>128</v>
      </c>
      <c r="B566" s="9">
        <v>108</v>
      </c>
      <c r="C566" s="9">
        <v>3</v>
      </c>
      <c r="D566" s="9">
        <v>1</v>
      </c>
      <c r="E566" s="9">
        <v>1</v>
      </c>
      <c r="F566" s="19">
        <v>1</v>
      </c>
      <c r="H566" s="3">
        <f>ROUND(SUM(B566:F566) * 0.5,0)+1</f>
        <v>58</v>
      </c>
    </row>
    <row r="567" spans="1:21" ht="15.75" thickBot="1" x14ac:dyDescent="0.3"/>
    <row r="568" spans="1:21" x14ac:dyDescent="0.25">
      <c r="A568" s="4">
        <v>2008</v>
      </c>
      <c r="B568" s="18" t="s">
        <v>130</v>
      </c>
      <c r="C568" s="18" t="s">
        <v>713</v>
      </c>
      <c r="D568" s="22" t="s">
        <v>369</v>
      </c>
      <c r="F568" t="s">
        <v>196</v>
      </c>
      <c r="H568" t="s">
        <v>135</v>
      </c>
      <c r="J568" t="s">
        <v>469</v>
      </c>
    </row>
    <row r="569" spans="1:21" ht="15.75" thickBot="1" x14ac:dyDescent="0.3">
      <c r="A569" s="7" t="s">
        <v>134</v>
      </c>
      <c r="B569" s="9">
        <v>89</v>
      </c>
      <c r="C569" s="9">
        <v>10</v>
      </c>
      <c r="D569" s="19">
        <v>1</v>
      </c>
      <c r="F569" s="3">
        <f>ROUND(SUM(B569:D569) * 0.5,0)+1</f>
        <v>51</v>
      </c>
    </row>
    <row r="570" spans="1:21" ht="15.75" thickBot="1" x14ac:dyDescent="0.3"/>
    <row r="571" spans="1:21" x14ac:dyDescent="0.25">
      <c r="A571" s="4">
        <v>2010</v>
      </c>
      <c r="B571" s="18" t="s">
        <v>137</v>
      </c>
      <c r="C571" s="18" t="s">
        <v>136</v>
      </c>
      <c r="D571" s="18" t="s">
        <v>929</v>
      </c>
      <c r="E571" s="22" t="s">
        <v>930</v>
      </c>
      <c r="G571" t="s">
        <v>196</v>
      </c>
      <c r="I571" t="s">
        <v>139</v>
      </c>
      <c r="K571" t="s">
        <v>470</v>
      </c>
    </row>
    <row r="572" spans="1:21" ht="15.75" thickBot="1" x14ac:dyDescent="0.3">
      <c r="A572" s="7" t="s">
        <v>931</v>
      </c>
      <c r="B572" s="9">
        <v>26</v>
      </c>
      <c r="C572" s="9">
        <v>21</v>
      </c>
      <c r="D572" s="9">
        <v>7</v>
      </c>
      <c r="E572" s="19">
        <v>1</v>
      </c>
      <c r="G572" s="3">
        <f>ROUND(SUM(B572:E572) * 0.5,0)+1</f>
        <v>29</v>
      </c>
    </row>
    <row r="573" spans="1:21" ht="15.75" thickBot="1" x14ac:dyDescent="0.3"/>
    <row r="574" spans="1:21" x14ac:dyDescent="0.25">
      <c r="A574" s="4">
        <v>2011</v>
      </c>
      <c r="B574" s="18" t="s">
        <v>151</v>
      </c>
      <c r="C574" s="18" t="s">
        <v>715</v>
      </c>
      <c r="D574" s="18" t="s">
        <v>57</v>
      </c>
      <c r="E574" s="18" t="s">
        <v>183</v>
      </c>
      <c r="F574" s="18" t="s">
        <v>646</v>
      </c>
      <c r="G574" s="18" t="s">
        <v>729</v>
      </c>
      <c r="H574" s="22" t="s">
        <v>5</v>
      </c>
      <c r="J574" t="s">
        <v>196</v>
      </c>
      <c r="L574" t="s">
        <v>730</v>
      </c>
      <c r="N574" t="s">
        <v>472</v>
      </c>
    </row>
    <row r="575" spans="1:21" ht="15.75" thickBot="1" x14ac:dyDescent="0.3">
      <c r="A575" s="7" t="s">
        <v>152</v>
      </c>
      <c r="B575" s="9">
        <v>263</v>
      </c>
      <c r="C575" s="9">
        <v>34</v>
      </c>
      <c r="D575" s="9">
        <v>12</v>
      </c>
      <c r="E575" s="9">
        <v>10</v>
      </c>
      <c r="F575" s="9">
        <v>1</v>
      </c>
      <c r="G575" s="9">
        <v>1</v>
      </c>
      <c r="H575" s="19">
        <v>43</v>
      </c>
      <c r="J575" s="3">
        <f>ROUND(SUM(B575:H575) * 0.5,0)+1</f>
        <v>183</v>
      </c>
    </row>
    <row r="576" spans="1:21" ht="15.75" thickBot="1" x14ac:dyDescent="0.3"/>
    <row r="577" spans="1:35" x14ac:dyDescent="0.25">
      <c r="A577" s="4">
        <v>2010</v>
      </c>
      <c r="B577" s="18" t="s">
        <v>155</v>
      </c>
      <c r="C577" s="18" t="s">
        <v>740</v>
      </c>
      <c r="D577" s="18" t="s">
        <v>932</v>
      </c>
      <c r="E577" s="18" t="s">
        <v>736</v>
      </c>
      <c r="F577" s="18" t="s">
        <v>737</v>
      </c>
      <c r="G577" s="18" t="s">
        <v>933</v>
      </c>
      <c r="H577" s="18" t="s">
        <v>739</v>
      </c>
      <c r="I577" s="18" t="s">
        <v>934</v>
      </c>
      <c r="J577" s="22" t="s">
        <v>102</v>
      </c>
      <c r="L577" t="s">
        <v>473</v>
      </c>
      <c r="N577" t="s">
        <v>157</v>
      </c>
      <c r="P577" t="s">
        <v>474</v>
      </c>
    </row>
    <row r="578" spans="1:35" ht="15.75" thickBot="1" x14ac:dyDescent="0.3">
      <c r="A578" s="7" t="s">
        <v>156</v>
      </c>
      <c r="B578" s="9">
        <v>499</v>
      </c>
      <c r="C578" s="9">
        <v>24</v>
      </c>
      <c r="D578" s="9">
        <v>9</v>
      </c>
      <c r="E578" s="9">
        <v>8</v>
      </c>
      <c r="F578" s="9">
        <v>3</v>
      </c>
      <c r="G578" s="9">
        <v>1</v>
      </c>
      <c r="H578" s="9">
        <v>1</v>
      </c>
      <c r="I578" s="9">
        <v>1</v>
      </c>
      <c r="J578" s="19">
        <v>1</v>
      </c>
      <c r="L578" s="3">
        <f>ROUND(SUM(B578:J578) * 2 / 3,0)+1</f>
        <v>366</v>
      </c>
    </row>
    <row r="579" spans="1:35" ht="15.75" thickBot="1" x14ac:dyDescent="0.3"/>
    <row r="580" spans="1:35" x14ac:dyDescent="0.25">
      <c r="A580" s="4">
        <v>2008</v>
      </c>
      <c r="B580" s="22" t="s">
        <v>935</v>
      </c>
      <c r="D580" t="s">
        <v>196</v>
      </c>
      <c r="F580" t="s">
        <v>159</v>
      </c>
      <c r="H580" t="s">
        <v>475</v>
      </c>
    </row>
    <row r="581" spans="1:35" ht="15.75" thickBot="1" x14ac:dyDescent="0.3">
      <c r="A581" s="7" t="s">
        <v>936</v>
      </c>
      <c r="B581" s="19">
        <v>65</v>
      </c>
      <c r="D581" s="3">
        <f>ROUND(SUM(B581) * 0.5,0)+1</f>
        <v>34</v>
      </c>
    </row>
    <row r="582" spans="1:35" ht="15.75" thickBot="1" x14ac:dyDescent="0.3"/>
    <row r="583" spans="1:35" x14ac:dyDescent="0.25">
      <c r="A583" s="4">
        <v>2010</v>
      </c>
      <c r="B583" s="18" t="s">
        <v>937</v>
      </c>
      <c r="C583" s="18" t="s">
        <v>938</v>
      </c>
      <c r="D583" s="18" t="s">
        <v>232</v>
      </c>
      <c r="E583" s="22" t="s">
        <v>5</v>
      </c>
      <c r="G583" t="s">
        <v>196</v>
      </c>
      <c r="I583" t="s">
        <v>941</v>
      </c>
      <c r="K583" t="s">
        <v>940</v>
      </c>
    </row>
    <row r="584" spans="1:35" ht="15.75" thickBot="1" x14ac:dyDescent="0.3">
      <c r="A584" s="7" t="s">
        <v>939</v>
      </c>
      <c r="B584" s="9">
        <v>160</v>
      </c>
      <c r="C584" s="9">
        <v>2</v>
      </c>
      <c r="D584" s="9">
        <v>1</v>
      </c>
      <c r="E584" s="19">
        <v>7</v>
      </c>
      <c r="G584" s="3">
        <f>ROUND(SUM(B584:E584) * 0.5,0)+1</f>
        <v>86</v>
      </c>
    </row>
    <row r="585" spans="1:35" ht="15.75" thickBot="1" x14ac:dyDescent="0.3"/>
    <row r="586" spans="1:35" x14ac:dyDescent="0.25">
      <c r="A586" s="4">
        <v>2010</v>
      </c>
      <c r="B586" s="18" t="s">
        <v>232</v>
      </c>
      <c r="C586" s="18" t="s">
        <v>937</v>
      </c>
      <c r="D586" s="18" t="s">
        <v>494</v>
      </c>
      <c r="E586" s="18" t="s">
        <v>942</v>
      </c>
      <c r="F586" s="18" t="s">
        <v>440</v>
      </c>
      <c r="G586" s="18" t="s">
        <v>943</v>
      </c>
      <c r="H586" s="18" t="s">
        <v>944</v>
      </c>
      <c r="I586" s="18" t="s">
        <v>938</v>
      </c>
      <c r="J586" s="22" t="s">
        <v>5</v>
      </c>
      <c r="L586" t="s">
        <v>446</v>
      </c>
      <c r="N586" t="s">
        <v>160</v>
      </c>
      <c r="P586" t="s">
        <v>476</v>
      </c>
    </row>
    <row r="587" spans="1:35" ht="15.75" thickBot="1" x14ac:dyDescent="0.3">
      <c r="A587" s="7" t="s">
        <v>161</v>
      </c>
      <c r="B587" s="9">
        <v>323</v>
      </c>
      <c r="C587" s="9">
        <v>99</v>
      </c>
      <c r="D587" s="9">
        <v>4</v>
      </c>
      <c r="E587" s="9">
        <v>4</v>
      </c>
      <c r="F587" s="9">
        <v>3</v>
      </c>
      <c r="G587" s="9">
        <v>2</v>
      </c>
      <c r="H587" s="9">
        <v>2</v>
      </c>
      <c r="I587" s="9">
        <v>2</v>
      </c>
      <c r="J587" s="19">
        <v>7</v>
      </c>
      <c r="L587" s="3">
        <f>ROUND(SUM(B587:J587) * 2 / 3,0)+1</f>
        <v>298</v>
      </c>
    </row>
    <row r="588" spans="1:35" ht="15.75" thickBot="1" x14ac:dyDescent="0.3"/>
    <row r="589" spans="1:35" x14ac:dyDescent="0.25">
      <c r="A589" s="4">
        <v>2011</v>
      </c>
      <c r="B589" s="18" t="s">
        <v>945</v>
      </c>
      <c r="C589" s="18" t="s">
        <v>946</v>
      </c>
      <c r="D589" s="18" t="s">
        <v>163</v>
      </c>
      <c r="E589" s="18" t="s">
        <v>162</v>
      </c>
      <c r="F589" s="22" t="s">
        <v>5</v>
      </c>
      <c r="H589" t="s">
        <v>196</v>
      </c>
      <c r="J589" t="s">
        <v>172</v>
      </c>
      <c r="L589" t="s">
        <v>477</v>
      </c>
    </row>
    <row r="590" spans="1:35" ht="15.75" thickBot="1" x14ac:dyDescent="0.3">
      <c r="A590" s="7" t="s">
        <v>1299</v>
      </c>
      <c r="B590" s="9">
        <v>63</v>
      </c>
      <c r="C590" s="9">
        <v>12</v>
      </c>
      <c r="D590" s="9">
        <v>1</v>
      </c>
      <c r="E590" s="9">
        <v>2</v>
      </c>
      <c r="F590" s="19">
        <v>14</v>
      </c>
      <c r="H590" s="3">
        <f>ROUND(SUM(B590:F590) * 0.5,0)+1</f>
        <v>47</v>
      </c>
    </row>
    <row r="591" spans="1:35" ht="15.75" thickBot="1" x14ac:dyDescent="0.3"/>
    <row r="592" spans="1:35" x14ac:dyDescent="0.25">
      <c r="A592" s="4">
        <v>2011</v>
      </c>
      <c r="B592" s="21" t="s">
        <v>173</v>
      </c>
      <c r="C592" s="21" t="s">
        <v>121</v>
      </c>
      <c r="D592" s="21" t="s">
        <v>377</v>
      </c>
      <c r="E592" s="18" t="s">
        <v>174</v>
      </c>
      <c r="F592" s="18" t="s">
        <v>381</v>
      </c>
      <c r="G592" s="18" t="s">
        <v>112</v>
      </c>
      <c r="H592" s="18" t="s">
        <v>124</v>
      </c>
      <c r="I592" s="18" t="s">
        <v>949</v>
      </c>
      <c r="J592" s="18" t="s">
        <v>950</v>
      </c>
      <c r="K592" s="18" t="s">
        <v>951</v>
      </c>
      <c r="L592" s="18" t="s">
        <v>947</v>
      </c>
      <c r="M592" s="18" t="s">
        <v>948</v>
      </c>
      <c r="N592" s="18" t="s">
        <v>175</v>
      </c>
      <c r="O592" s="18" t="s">
        <v>952</v>
      </c>
      <c r="P592" s="18" t="s">
        <v>378</v>
      </c>
      <c r="Q592" s="18" t="s">
        <v>953</v>
      </c>
      <c r="R592" s="18" t="s">
        <v>380</v>
      </c>
      <c r="S592" s="18" t="s">
        <v>954</v>
      </c>
      <c r="T592" s="18" t="s">
        <v>955</v>
      </c>
      <c r="U592" s="18" t="s">
        <v>319</v>
      </c>
      <c r="V592" s="18" t="s">
        <v>80</v>
      </c>
      <c r="W592" s="18" t="s">
        <v>956</v>
      </c>
      <c r="X592" s="18" t="s">
        <v>957</v>
      </c>
      <c r="Y592" s="18" t="s">
        <v>958</v>
      </c>
      <c r="Z592" s="18" t="s">
        <v>112</v>
      </c>
      <c r="AA592" s="18" t="s">
        <v>959</v>
      </c>
      <c r="AB592" s="18" t="s">
        <v>960</v>
      </c>
      <c r="AC592" s="22" t="s">
        <v>961</v>
      </c>
      <c r="AE592" t="s">
        <v>196</v>
      </c>
      <c r="AG592" t="s">
        <v>179</v>
      </c>
      <c r="AI592" t="s">
        <v>478</v>
      </c>
    </row>
    <row r="593" spans="1:31" ht="15.75" thickBot="1" x14ac:dyDescent="0.3">
      <c r="A593" s="7" t="s">
        <v>178</v>
      </c>
      <c r="B593" s="9">
        <v>113</v>
      </c>
      <c r="C593" s="9">
        <v>8</v>
      </c>
      <c r="D593" s="9">
        <v>4</v>
      </c>
      <c r="E593" s="9">
        <v>9</v>
      </c>
      <c r="F593" s="9">
        <v>7</v>
      </c>
      <c r="G593" s="9">
        <v>7</v>
      </c>
      <c r="H593" s="9">
        <v>3</v>
      </c>
      <c r="I593" s="9">
        <v>2</v>
      </c>
      <c r="J593" s="9">
        <v>2</v>
      </c>
      <c r="K593" s="9">
        <v>2</v>
      </c>
      <c r="L593" s="9">
        <v>1</v>
      </c>
      <c r="M593" s="9">
        <v>1</v>
      </c>
      <c r="N593" s="9">
        <v>1</v>
      </c>
      <c r="O593" s="9">
        <v>1</v>
      </c>
      <c r="P593" s="9">
        <v>1</v>
      </c>
      <c r="Q593" s="9">
        <v>1</v>
      </c>
      <c r="R593" s="9">
        <v>1</v>
      </c>
      <c r="S593" s="9">
        <v>1</v>
      </c>
      <c r="T593" s="9">
        <v>1</v>
      </c>
      <c r="U593" s="9">
        <v>1</v>
      </c>
      <c r="V593" s="9">
        <v>1</v>
      </c>
      <c r="W593" s="9">
        <v>1</v>
      </c>
      <c r="X593" s="9">
        <v>1</v>
      </c>
      <c r="Y593" s="9">
        <v>1</v>
      </c>
      <c r="Z593" s="9">
        <v>1</v>
      </c>
      <c r="AA593" s="9">
        <v>1</v>
      </c>
      <c r="AB593" s="9">
        <v>1</v>
      </c>
      <c r="AC593" s="19">
        <v>1</v>
      </c>
      <c r="AE593" s="3">
        <f>ROUND(SUM(B593:AC593) * 0.5,0)+1</f>
        <v>89</v>
      </c>
    </row>
    <row r="594" spans="1:31" ht="15.75" thickBot="1" x14ac:dyDescent="0.3"/>
    <row r="595" spans="1:31" x14ac:dyDescent="0.25">
      <c r="A595" s="4">
        <v>2011</v>
      </c>
      <c r="B595" s="18" t="s">
        <v>253</v>
      </c>
      <c r="C595" s="18" t="s">
        <v>962</v>
      </c>
      <c r="D595" s="18" t="s">
        <v>743</v>
      </c>
      <c r="E595" s="18" t="s">
        <v>963</v>
      </c>
      <c r="F595" s="22" t="s">
        <v>5</v>
      </c>
      <c r="H595" t="s">
        <v>473</v>
      </c>
      <c r="J595" t="s">
        <v>188</v>
      </c>
      <c r="L595" t="s">
        <v>480</v>
      </c>
    </row>
    <row r="596" spans="1:31" ht="15.75" thickBot="1" x14ac:dyDescent="0.3">
      <c r="A596" s="7" t="s">
        <v>187</v>
      </c>
      <c r="B596" s="9">
        <v>123</v>
      </c>
      <c r="C596" s="9">
        <v>47</v>
      </c>
      <c r="D596" s="9">
        <v>25</v>
      </c>
      <c r="E596" s="9">
        <v>30</v>
      </c>
      <c r="F596" s="19">
        <v>9</v>
      </c>
      <c r="H596" s="3">
        <f>ROUND(SUM(B596:F596) * 2 / 3,0)+1</f>
        <v>157</v>
      </c>
    </row>
    <row r="597" spans="1:31" ht="15.75" thickBot="1" x14ac:dyDescent="0.3"/>
    <row r="598" spans="1:31" x14ac:dyDescent="0.25">
      <c r="A598" s="4">
        <v>2009</v>
      </c>
      <c r="B598" s="18" t="s">
        <v>202</v>
      </c>
      <c r="C598" s="18" t="s">
        <v>192</v>
      </c>
      <c r="D598" s="18" t="s">
        <v>193</v>
      </c>
      <c r="E598" s="18" t="s">
        <v>964</v>
      </c>
      <c r="F598" s="18" t="s">
        <v>965</v>
      </c>
      <c r="G598" s="18" t="s">
        <v>966</v>
      </c>
      <c r="H598" s="18" t="s">
        <v>967</v>
      </c>
      <c r="I598" s="22" t="s">
        <v>5</v>
      </c>
      <c r="K598" t="s">
        <v>196</v>
      </c>
      <c r="M598" t="s">
        <v>197</v>
      </c>
      <c r="O598" t="s">
        <v>198</v>
      </c>
    </row>
    <row r="599" spans="1:31" ht="15.75" thickBot="1" x14ac:dyDescent="0.3">
      <c r="A599" s="7" t="s">
        <v>199</v>
      </c>
      <c r="B599" s="9">
        <v>76</v>
      </c>
      <c r="C599" s="9">
        <v>15</v>
      </c>
      <c r="D599" s="9">
        <v>7</v>
      </c>
      <c r="E599" s="9">
        <v>1</v>
      </c>
      <c r="F599" s="9">
        <v>1</v>
      </c>
      <c r="G599" s="9">
        <v>1</v>
      </c>
      <c r="H599" s="9">
        <v>1</v>
      </c>
      <c r="I599" s="19">
        <v>10</v>
      </c>
      <c r="K599" s="3">
        <f>ROUND(SUM(B599:I599) * 0.5,0)+1</f>
        <v>57</v>
      </c>
    </row>
    <row r="600" spans="1:31" ht="15.75" thickBot="1" x14ac:dyDescent="0.3"/>
    <row r="601" spans="1:31" x14ac:dyDescent="0.25">
      <c r="A601" s="4">
        <v>2011</v>
      </c>
      <c r="B601" s="18" t="s">
        <v>189</v>
      </c>
      <c r="C601" s="18" t="s">
        <v>202</v>
      </c>
      <c r="D601" s="18" t="s">
        <v>968</v>
      </c>
      <c r="E601" s="18" t="s">
        <v>194</v>
      </c>
      <c r="F601" s="18" t="s">
        <v>193</v>
      </c>
      <c r="G601" s="18" t="s">
        <v>969</v>
      </c>
      <c r="H601" s="18" t="s">
        <v>191</v>
      </c>
      <c r="I601" s="22" t="s">
        <v>967</v>
      </c>
      <c r="K601" t="s">
        <v>196</v>
      </c>
      <c r="M601" t="s">
        <v>197</v>
      </c>
      <c r="O601" t="s">
        <v>198</v>
      </c>
    </row>
    <row r="602" spans="1:31" ht="15.75" thickBot="1" x14ac:dyDescent="0.3">
      <c r="A602" s="7" t="s">
        <v>199</v>
      </c>
      <c r="B602" s="9">
        <v>37</v>
      </c>
      <c r="C602" s="9">
        <v>25</v>
      </c>
      <c r="D602" s="9">
        <v>25</v>
      </c>
      <c r="E602" s="9">
        <v>8</v>
      </c>
      <c r="F602" s="9">
        <v>7</v>
      </c>
      <c r="G602" s="9">
        <v>6</v>
      </c>
      <c r="H602" s="9">
        <v>3</v>
      </c>
      <c r="I602" s="19">
        <v>1</v>
      </c>
      <c r="K602" s="3">
        <f>ROUND(SUM(B602:I602) * 0.5,0)+1</f>
        <v>57</v>
      </c>
    </row>
    <row r="603" spans="1:31" ht="15.75" thickBot="1" x14ac:dyDescent="0.3"/>
    <row r="604" spans="1:31" x14ac:dyDescent="0.25">
      <c r="A604" s="4">
        <v>2012</v>
      </c>
      <c r="B604" s="18" t="s">
        <v>970</v>
      </c>
      <c r="C604" s="18" t="s">
        <v>971</v>
      </c>
      <c r="D604" s="18" t="s">
        <v>972</v>
      </c>
      <c r="E604" s="18" t="s">
        <v>973</v>
      </c>
      <c r="F604" s="18" t="s">
        <v>974</v>
      </c>
      <c r="G604" s="18" t="s">
        <v>975</v>
      </c>
      <c r="H604" s="18" t="s">
        <v>976</v>
      </c>
      <c r="I604" s="18" t="s">
        <v>977</v>
      </c>
      <c r="J604" s="18" t="s">
        <v>978</v>
      </c>
      <c r="K604" s="18" t="s">
        <v>979</v>
      </c>
      <c r="L604" s="18" t="s">
        <v>980</v>
      </c>
      <c r="M604" s="18" t="s">
        <v>981</v>
      </c>
      <c r="N604" s="22" t="s">
        <v>982</v>
      </c>
      <c r="O604" t="s">
        <v>12</v>
      </c>
      <c r="P604" s="17" t="s">
        <v>196</v>
      </c>
      <c r="Q604" s="13"/>
      <c r="R604" t="s">
        <v>983</v>
      </c>
      <c r="S604" s="13"/>
      <c r="T604" s="13" t="s">
        <v>207</v>
      </c>
    </row>
    <row r="605" spans="1:31" ht="15.75" thickBot="1" x14ac:dyDescent="0.3">
      <c r="A605" s="7" t="s">
        <v>403</v>
      </c>
      <c r="B605" s="9">
        <v>70</v>
      </c>
      <c r="C605" s="9">
        <v>18</v>
      </c>
      <c r="D605" s="9">
        <v>19</v>
      </c>
      <c r="E605" s="9">
        <v>4</v>
      </c>
      <c r="F605" s="9">
        <v>2</v>
      </c>
      <c r="G605" s="9">
        <v>5</v>
      </c>
      <c r="H605" s="9">
        <v>3</v>
      </c>
      <c r="I605" s="9">
        <v>1</v>
      </c>
      <c r="J605" s="9">
        <v>1</v>
      </c>
      <c r="K605" s="9">
        <v>1</v>
      </c>
      <c r="L605" s="9">
        <v>1</v>
      </c>
      <c r="M605" s="9">
        <v>1</v>
      </c>
      <c r="N605" s="19">
        <v>1</v>
      </c>
      <c r="P605" s="3">
        <f>ROUND(SUM(B605:N605) * 0.5,0)+1</f>
        <v>65</v>
      </c>
      <c r="Q605" s="13"/>
      <c r="S605" s="13"/>
      <c r="T605" s="13"/>
    </row>
    <row r="606" spans="1:31" ht="15.75" thickBot="1" x14ac:dyDescent="0.3"/>
    <row r="607" spans="1:31" x14ac:dyDescent="0.25">
      <c r="A607" s="4">
        <v>2011</v>
      </c>
      <c r="B607" s="18" t="s">
        <v>756</v>
      </c>
      <c r="C607" s="18" t="s">
        <v>384</v>
      </c>
      <c r="D607" s="18" t="s">
        <v>984</v>
      </c>
      <c r="E607" s="18" t="s">
        <v>985</v>
      </c>
      <c r="F607" s="18" t="s">
        <v>987</v>
      </c>
      <c r="G607" s="18" t="s">
        <v>988</v>
      </c>
      <c r="H607" s="18" t="s">
        <v>989</v>
      </c>
      <c r="I607" s="22" t="s">
        <v>986</v>
      </c>
      <c r="K607" t="s">
        <v>196</v>
      </c>
      <c r="M607" t="s">
        <v>220</v>
      </c>
      <c r="O607" t="s">
        <v>221</v>
      </c>
    </row>
    <row r="608" spans="1:31" ht="15.75" thickBot="1" x14ac:dyDescent="0.3">
      <c r="A608" s="7" t="s">
        <v>222</v>
      </c>
      <c r="B608" s="9">
        <v>41</v>
      </c>
      <c r="C608" s="9">
        <v>30</v>
      </c>
      <c r="D608" s="9">
        <v>2</v>
      </c>
      <c r="E608" s="9">
        <v>2</v>
      </c>
      <c r="F608" s="9">
        <v>2</v>
      </c>
      <c r="G608" s="9">
        <v>2</v>
      </c>
      <c r="H608" s="9">
        <v>2</v>
      </c>
      <c r="I608" s="19">
        <v>2</v>
      </c>
      <c r="K608" s="3">
        <f>ROUND(SUM(B608:I608) * 0.5,0)+1</f>
        <v>43</v>
      </c>
    </row>
    <row r="609" spans="1:19" ht="15.75" thickBot="1" x14ac:dyDescent="0.3"/>
    <row r="610" spans="1:19" x14ac:dyDescent="0.25">
      <c r="A610" s="4">
        <v>2008</v>
      </c>
      <c r="B610" s="18" t="s">
        <v>231</v>
      </c>
      <c r="C610" s="18" t="s">
        <v>242</v>
      </c>
      <c r="D610" s="18" t="s">
        <v>414</v>
      </c>
      <c r="E610" s="18" t="s">
        <v>415</v>
      </c>
      <c r="F610" s="22" t="s">
        <v>5</v>
      </c>
      <c r="H610" s="17" t="s">
        <v>196</v>
      </c>
      <c r="J610" t="s">
        <v>236</v>
      </c>
      <c r="L610" t="s">
        <v>235</v>
      </c>
    </row>
    <row r="611" spans="1:19" ht="15.75" thickBot="1" x14ac:dyDescent="0.3">
      <c r="A611" s="7" t="s">
        <v>234</v>
      </c>
      <c r="B611" s="9">
        <v>115</v>
      </c>
      <c r="C611" s="9">
        <v>108</v>
      </c>
      <c r="D611" s="9">
        <v>2</v>
      </c>
      <c r="E611" s="9">
        <v>1</v>
      </c>
      <c r="F611" s="19">
        <v>4</v>
      </c>
      <c r="H611" s="3">
        <f>ROUND(SUM(B611:F611) * 0.5,0)+1</f>
        <v>116</v>
      </c>
    </row>
    <row r="612" spans="1:19" ht="15.75" thickBot="1" x14ac:dyDescent="0.3"/>
    <row r="613" spans="1:19" x14ac:dyDescent="0.25">
      <c r="A613" s="4">
        <v>2012</v>
      </c>
      <c r="B613" s="18" t="s">
        <v>990</v>
      </c>
      <c r="C613" s="18" t="s">
        <v>991</v>
      </c>
      <c r="D613" s="22" t="s">
        <v>992</v>
      </c>
      <c r="E613" t="s">
        <v>12</v>
      </c>
      <c r="F613" s="17" t="s">
        <v>196</v>
      </c>
      <c r="H613" t="s">
        <v>236</v>
      </c>
      <c r="J613" t="s">
        <v>235</v>
      </c>
    </row>
    <row r="614" spans="1:19" ht="15.75" thickBot="1" x14ac:dyDescent="0.3">
      <c r="A614" s="7" t="s">
        <v>234</v>
      </c>
      <c r="B614" s="9">
        <v>123</v>
      </c>
      <c r="C614" s="9">
        <v>148</v>
      </c>
      <c r="D614" s="19">
        <v>1</v>
      </c>
      <c r="F614" s="3">
        <f>ROUND(SUM(B614:D614) * 0.5,0)+1</f>
        <v>137</v>
      </c>
    </row>
    <row r="615" spans="1:19" ht="15.75" thickBot="1" x14ac:dyDescent="0.3"/>
    <row r="616" spans="1:19" x14ac:dyDescent="0.25">
      <c r="A616" s="4">
        <v>2011</v>
      </c>
      <c r="B616" s="18" t="s">
        <v>45</v>
      </c>
      <c r="C616" s="18" t="s">
        <v>237</v>
      </c>
      <c r="D616" s="18" t="s">
        <v>993</v>
      </c>
      <c r="E616" s="18" t="s">
        <v>994</v>
      </c>
      <c r="F616" s="18" t="s">
        <v>417</v>
      </c>
      <c r="G616" s="18" t="s">
        <v>995</v>
      </c>
      <c r="H616" s="22" t="s">
        <v>5</v>
      </c>
      <c r="J616" s="17" t="s">
        <v>196</v>
      </c>
      <c r="L616" t="s">
        <v>240</v>
      </c>
      <c r="N616" t="s">
        <v>241</v>
      </c>
    </row>
    <row r="617" spans="1:19" ht="15.75" thickBot="1" x14ac:dyDescent="0.3">
      <c r="A617" s="7" t="s">
        <v>239</v>
      </c>
      <c r="B617" s="9">
        <v>122</v>
      </c>
      <c r="C617" s="9">
        <v>76</v>
      </c>
      <c r="D617" s="9">
        <v>6</v>
      </c>
      <c r="E617" s="9">
        <v>4</v>
      </c>
      <c r="F617" s="9">
        <v>3</v>
      </c>
      <c r="G617" s="9">
        <v>1</v>
      </c>
      <c r="H617" s="19">
        <v>31</v>
      </c>
      <c r="J617" s="3">
        <f>ROUND(SUM(B617:H617) * 0.5,0)+1</f>
        <v>123</v>
      </c>
    </row>
    <row r="618" spans="1:19" ht="15.75" thickBot="1" x14ac:dyDescent="0.3"/>
    <row r="619" spans="1:19" x14ac:dyDescent="0.25">
      <c r="A619" s="4">
        <v>2011</v>
      </c>
      <c r="B619" s="18" t="s">
        <v>489</v>
      </c>
      <c r="C619" s="18" t="s">
        <v>488</v>
      </c>
      <c r="D619" s="22" t="s">
        <v>763</v>
      </c>
      <c r="F619" t="s">
        <v>473</v>
      </c>
      <c r="H619" t="s">
        <v>491</v>
      </c>
      <c r="J619" t="s">
        <v>490</v>
      </c>
    </row>
    <row r="620" spans="1:19" ht="15.75" thickBot="1" x14ac:dyDescent="0.3">
      <c r="A620" s="7" t="s">
        <v>487</v>
      </c>
      <c r="B620" s="9">
        <v>38</v>
      </c>
      <c r="C620" s="9">
        <v>32</v>
      </c>
      <c r="D620" s="19">
        <v>2</v>
      </c>
      <c r="F620" s="3">
        <f>ROUND(SUM(B620:D620) * 2 / 3,0)+1</f>
        <v>49</v>
      </c>
    </row>
    <row r="621" spans="1:19" ht="15.75" thickBot="1" x14ac:dyDescent="0.3"/>
    <row r="622" spans="1:19" x14ac:dyDescent="0.25">
      <c r="A622" s="4">
        <v>2011</v>
      </c>
      <c r="B622" s="18" t="s">
        <v>243</v>
      </c>
      <c r="C622" s="18" t="s">
        <v>643</v>
      </c>
      <c r="D622" s="18" t="s">
        <v>745</v>
      </c>
      <c r="E622" s="18" t="s">
        <v>996</v>
      </c>
      <c r="F622" s="18" t="s">
        <v>231</v>
      </c>
      <c r="G622" s="18" t="s">
        <v>242</v>
      </c>
      <c r="H622" s="18" t="s">
        <v>765</v>
      </c>
      <c r="I622" s="18" t="s">
        <v>997</v>
      </c>
      <c r="J622" s="18" t="s">
        <v>998</v>
      </c>
      <c r="K622" s="18" t="s">
        <v>370</v>
      </c>
      <c r="L622" s="18" t="s">
        <v>434</v>
      </c>
      <c r="M622" s="22" t="s">
        <v>5</v>
      </c>
      <c r="O622" s="17" t="s">
        <v>196</v>
      </c>
      <c r="Q622" t="s">
        <v>250</v>
      </c>
      <c r="S622" t="s">
        <v>249</v>
      </c>
    </row>
    <row r="623" spans="1:19" ht="15.75" thickBot="1" x14ac:dyDescent="0.3">
      <c r="A623" s="7" t="s">
        <v>248</v>
      </c>
      <c r="B623" s="9">
        <v>24</v>
      </c>
      <c r="C623" s="9">
        <v>11</v>
      </c>
      <c r="D623" s="9">
        <v>7</v>
      </c>
      <c r="E623" s="9">
        <v>6</v>
      </c>
      <c r="F623" s="9">
        <v>5</v>
      </c>
      <c r="G623" s="9">
        <v>3</v>
      </c>
      <c r="H623" s="9">
        <v>3</v>
      </c>
      <c r="I623" s="9">
        <v>2</v>
      </c>
      <c r="J623" s="9">
        <v>1</v>
      </c>
      <c r="K623" s="9">
        <v>1</v>
      </c>
      <c r="L623" s="9">
        <v>1</v>
      </c>
      <c r="M623" s="19">
        <v>9</v>
      </c>
      <c r="O623" s="3">
        <f>ROUND(SUM(B623:M623) * 0.5,0)+1</f>
        <v>38</v>
      </c>
    </row>
    <row r="624" spans="1:19" ht="15.75" thickBot="1" x14ac:dyDescent="0.3"/>
    <row r="625" spans="1:35" x14ac:dyDescent="0.25">
      <c r="A625" s="4">
        <v>2012</v>
      </c>
      <c r="B625" s="18" t="s">
        <v>999</v>
      </c>
      <c r="C625" s="22" t="s">
        <v>1000</v>
      </c>
      <c r="D625" t="s">
        <v>12</v>
      </c>
      <c r="E625" t="s">
        <v>196</v>
      </c>
      <c r="G625" t="s">
        <v>257</v>
      </c>
      <c r="I625" t="s">
        <v>258</v>
      </c>
    </row>
    <row r="626" spans="1:35" ht="15.75" thickBot="1" x14ac:dyDescent="0.3">
      <c r="A626" s="7" t="s">
        <v>769</v>
      </c>
      <c r="B626" s="9">
        <v>67</v>
      </c>
      <c r="C626" s="19">
        <v>42</v>
      </c>
      <c r="E626" s="3">
        <f>ROUND(SUM(B626:C626) * 2 / 3,0)+1</f>
        <v>74</v>
      </c>
    </row>
    <row r="627" spans="1:35" ht="15.75" thickBot="1" x14ac:dyDescent="0.3"/>
    <row r="628" spans="1:35" x14ac:dyDescent="0.25">
      <c r="A628" s="4">
        <v>2008</v>
      </c>
      <c r="B628" s="18" t="s">
        <v>273</v>
      </c>
      <c r="C628" s="18" t="s">
        <v>81</v>
      </c>
      <c r="D628" s="18" t="s">
        <v>1001</v>
      </c>
      <c r="E628" s="18" t="s">
        <v>314</v>
      </c>
      <c r="F628" s="22" t="s">
        <v>421</v>
      </c>
      <c r="H628" t="s">
        <v>196</v>
      </c>
      <c r="J628" t="s">
        <v>275</v>
      </c>
      <c r="L628" t="s">
        <v>276</v>
      </c>
    </row>
    <row r="629" spans="1:35" ht="15.75" thickBot="1" x14ac:dyDescent="0.3">
      <c r="A629" s="7" t="s">
        <v>274</v>
      </c>
      <c r="B629" s="9">
        <v>67</v>
      </c>
      <c r="C629" s="9">
        <v>28</v>
      </c>
      <c r="D629" s="9">
        <v>3</v>
      </c>
      <c r="E629" s="9">
        <v>1</v>
      </c>
      <c r="F629" s="19">
        <v>1</v>
      </c>
      <c r="H629" s="3">
        <f>ROUND(SUM(B629:F629) * 0.5,0)+1</f>
        <v>51</v>
      </c>
    </row>
    <row r="630" spans="1:35" ht="15.75" thickBot="1" x14ac:dyDescent="0.3"/>
    <row r="631" spans="1:35" x14ac:dyDescent="0.25">
      <c r="A631" s="4">
        <v>2012</v>
      </c>
      <c r="B631" s="18" t="s">
        <v>1002</v>
      </c>
      <c r="C631" s="18" t="s">
        <v>281</v>
      </c>
      <c r="D631" s="18" t="s">
        <v>1003</v>
      </c>
      <c r="E631" s="18" t="s">
        <v>1005</v>
      </c>
      <c r="F631" s="18" t="s">
        <v>780</v>
      </c>
      <c r="G631" s="18" t="s">
        <v>1006</v>
      </c>
      <c r="H631" s="18" t="s">
        <v>112</v>
      </c>
      <c r="I631" s="18" t="s">
        <v>1007</v>
      </c>
      <c r="J631" s="18" t="s">
        <v>1008</v>
      </c>
      <c r="K631" s="18" t="s">
        <v>1009</v>
      </c>
      <c r="L631" s="18" t="s">
        <v>1010</v>
      </c>
      <c r="M631" s="18" t="s">
        <v>1004</v>
      </c>
      <c r="N631" s="22" t="s">
        <v>424</v>
      </c>
      <c r="P631" t="s">
        <v>196</v>
      </c>
      <c r="R631" t="s">
        <v>284</v>
      </c>
      <c r="T631" t="s">
        <v>285</v>
      </c>
    </row>
    <row r="632" spans="1:35" ht="15.75" thickBot="1" x14ac:dyDescent="0.3">
      <c r="A632" s="7" t="s">
        <v>283</v>
      </c>
      <c r="B632" s="9">
        <v>119</v>
      </c>
      <c r="C632" s="9">
        <v>12</v>
      </c>
      <c r="D632" s="9">
        <v>4</v>
      </c>
      <c r="E632" s="9">
        <v>4</v>
      </c>
      <c r="F632" s="9">
        <v>2</v>
      </c>
      <c r="G632" s="9">
        <v>2</v>
      </c>
      <c r="H632" s="9">
        <v>1</v>
      </c>
      <c r="I632" s="9">
        <v>1</v>
      </c>
      <c r="J632" s="9">
        <v>1</v>
      </c>
      <c r="K632" s="9">
        <v>1</v>
      </c>
      <c r="L632" s="9">
        <v>1</v>
      </c>
      <c r="M632" s="9">
        <v>1</v>
      </c>
      <c r="N632" s="19">
        <v>1</v>
      </c>
      <c r="P632" s="3">
        <f>ROUND(SUM(B632:N632) * 0.5,0)+1</f>
        <v>76</v>
      </c>
    </row>
    <row r="633" spans="1:35" ht="15.75" thickBot="1" x14ac:dyDescent="0.3"/>
    <row r="634" spans="1:35" x14ac:dyDescent="0.25">
      <c r="A634" s="4">
        <v>2012</v>
      </c>
      <c r="B634" s="18" t="s">
        <v>433</v>
      </c>
      <c r="C634" s="18" t="s">
        <v>434</v>
      </c>
      <c r="D634" s="22" t="s">
        <v>5</v>
      </c>
      <c r="F634" t="s">
        <v>196</v>
      </c>
      <c r="H634" t="s">
        <v>289</v>
      </c>
      <c r="J634" t="s">
        <v>290</v>
      </c>
    </row>
    <row r="635" spans="1:35" ht="15.75" thickBot="1" x14ac:dyDescent="0.3">
      <c r="A635" s="7" t="s">
        <v>291</v>
      </c>
      <c r="B635" s="9">
        <v>43</v>
      </c>
      <c r="C635" s="9">
        <v>1</v>
      </c>
      <c r="D635" s="19">
        <v>4</v>
      </c>
      <c r="F635" s="3">
        <f>ROUND(SUM(B635:D635) * 0.5,0)+1</f>
        <v>25</v>
      </c>
    </row>
    <row r="636" spans="1:35" ht="15.75" thickBot="1" x14ac:dyDescent="0.3"/>
    <row r="637" spans="1:35" x14ac:dyDescent="0.25">
      <c r="A637" s="4">
        <v>2011</v>
      </c>
      <c r="B637" s="18" t="s">
        <v>536</v>
      </c>
      <c r="C637" s="18" t="s">
        <v>797</v>
      </c>
      <c r="D637" s="18" t="s">
        <v>798</v>
      </c>
      <c r="E637" s="18" t="s">
        <v>537</v>
      </c>
      <c r="F637" s="18" t="s">
        <v>535</v>
      </c>
      <c r="G637" s="18" t="s">
        <v>539</v>
      </c>
      <c r="H637" s="18" t="s">
        <v>315</v>
      </c>
      <c r="I637" s="18" t="s">
        <v>1012</v>
      </c>
      <c r="J637" s="18" t="s">
        <v>545</v>
      </c>
      <c r="K637" s="18" t="s">
        <v>540</v>
      </c>
      <c r="L637" s="18" t="s">
        <v>1013</v>
      </c>
      <c r="M637" s="18" t="s">
        <v>1011</v>
      </c>
      <c r="N637" s="22" t="s">
        <v>804</v>
      </c>
      <c r="O637" t="s">
        <v>12</v>
      </c>
      <c r="P637" t="s">
        <v>196</v>
      </c>
      <c r="R637" t="s">
        <v>1014</v>
      </c>
      <c r="T637" t="s">
        <v>308</v>
      </c>
    </row>
    <row r="638" spans="1:35" ht="15.75" thickBot="1" x14ac:dyDescent="0.3">
      <c r="A638" s="7" t="s">
        <v>442</v>
      </c>
      <c r="B638" s="9">
        <v>52</v>
      </c>
      <c r="C638" s="9">
        <v>46</v>
      </c>
      <c r="D638" s="9">
        <v>41</v>
      </c>
      <c r="E638" s="9">
        <v>39</v>
      </c>
      <c r="F638" s="9">
        <v>38</v>
      </c>
      <c r="G638" s="9">
        <v>27</v>
      </c>
      <c r="H638" s="9">
        <v>17</v>
      </c>
      <c r="I638" s="9">
        <v>14</v>
      </c>
      <c r="J638" s="9">
        <v>9</v>
      </c>
      <c r="K638" s="9">
        <v>9</v>
      </c>
      <c r="L638" s="9">
        <v>6</v>
      </c>
      <c r="M638" s="9">
        <v>5</v>
      </c>
      <c r="N638" s="19">
        <v>5</v>
      </c>
      <c r="P638" s="3">
        <f>ROUND(SUM(B638:N638) * 0.5,0)+1</f>
        <v>155</v>
      </c>
    </row>
    <row r="639" spans="1:35" ht="15.75" thickBot="1" x14ac:dyDescent="0.3"/>
    <row r="640" spans="1:35" x14ac:dyDescent="0.25">
      <c r="A640" s="4">
        <v>2012</v>
      </c>
      <c r="B640" s="18" t="s">
        <v>812</v>
      </c>
      <c r="C640" s="18" t="s">
        <v>1015</v>
      </c>
      <c r="D640" s="18" t="s">
        <v>1027</v>
      </c>
      <c r="E640" s="18" t="s">
        <v>1016</v>
      </c>
      <c r="F640" s="18" t="s">
        <v>816</v>
      </c>
      <c r="G640" s="18" t="s">
        <v>817</v>
      </c>
      <c r="H640" s="18" t="s">
        <v>797</v>
      </c>
      <c r="I640" s="18" t="s">
        <v>1017</v>
      </c>
      <c r="J640" s="18" t="s">
        <v>1018</v>
      </c>
      <c r="K640" s="18" t="s">
        <v>1019</v>
      </c>
      <c r="L640" s="18" t="s">
        <v>825</v>
      </c>
      <c r="M640" s="18" t="s">
        <v>1020</v>
      </c>
      <c r="N640" s="18" t="s">
        <v>814</v>
      </c>
      <c r="O640" s="18" t="s">
        <v>1021</v>
      </c>
      <c r="P640" s="18" t="s">
        <v>823</v>
      </c>
      <c r="Q640" s="18" t="s">
        <v>1022</v>
      </c>
      <c r="R640" s="18" t="s">
        <v>1023</v>
      </c>
      <c r="S640" s="18" t="s">
        <v>830</v>
      </c>
      <c r="T640" s="18" t="s">
        <v>829</v>
      </c>
      <c r="U640" s="18" t="s">
        <v>831</v>
      </c>
      <c r="V640" s="18" t="s">
        <v>1024</v>
      </c>
      <c r="W640" s="18" t="s">
        <v>1025</v>
      </c>
      <c r="X640" s="18" t="s">
        <v>828</v>
      </c>
      <c r="Y640" s="18" t="s">
        <v>821</v>
      </c>
      <c r="Z640" s="18" t="s">
        <v>1026</v>
      </c>
      <c r="AA640" s="18" t="s">
        <v>827</v>
      </c>
      <c r="AB640" s="18" t="s">
        <v>832</v>
      </c>
      <c r="AC640" s="22" t="s">
        <v>5</v>
      </c>
      <c r="AE640" t="s">
        <v>196</v>
      </c>
      <c r="AG640" t="s">
        <v>1028</v>
      </c>
      <c r="AI640" t="s">
        <v>838</v>
      </c>
    </row>
    <row r="641" spans="1:31" ht="15.75" thickBot="1" x14ac:dyDescent="0.3">
      <c r="A641" s="7" t="s">
        <v>331</v>
      </c>
      <c r="B641" s="9">
        <v>208</v>
      </c>
      <c r="C641" s="9">
        <v>68</v>
      </c>
      <c r="D641" s="9">
        <v>49</v>
      </c>
      <c r="E641" s="9">
        <v>27</v>
      </c>
      <c r="F641" s="9">
        <v>24</v>
      </c>
      <c r="G641" s="9">
        <v>9</v>
      </c>
      <c r="H641" s="9">
        <v>8</v>
      </c>
      <c r="I641" s="9">
        <v>7</v>
      </c>
      <c r="J641" s="9">
        <v>5</v>
      </c>
      <c r="K641" s="9">
        <v>4</v>
      </c>
      <c r="L641" s="9">
        <v>4</v>
      </c>
      <c r="M641" s="9">
        <v>3</v>
      </c>
      <c r="N641" s="9">
        <v>3</v>
      </c>
      <c r="O641" s="9">
        <v>3</v>
      </c>
      <c r="P641" s="9">
        <v>3</v>
      </c>
      <c r="Q641" s="9">
        <v>2</v>
      </c>
      <c r="R641" s="9">
        <v>2</v>
      </c>
      <c r="S641" s="9">
        <v>2</v>
      </c>
      <c r="T641" s="9">
        <v>2</v>
      </c>
      <c r="U641" s="9">
        <v>2</v>
      </c>
      <c r="V641" s="9">
        <v>2</v>
      </c>
      <c r="W641" s="9">
        <v>2</v>
      </c>
      <c r="X641" s="9">
        <v>1</v>
      </c>
      <c r="Y641" s="9">
        <v>1</v>
      </c>
      <c r="Z641" s="9">
        <v>1</v>
      </c>
      <c r="AA641" s="9">
        <v>1</v>
      </c>
      <c r="AB641" s="9">
        <v>1</v>
      </c>
      <c r="AC641" s="19">
        <v>18</v>
      </c>
      <c r="AE641" s="3">
        <f>ROUND(SUM(B641:AC641) * 0.5,0)+1</f>
        <v>232</v>
      </c>
    </row>
    <row r="642" spans="1:31" ht="15.75" thickBot="1" x14ac:dyDescent="0.3"/>
    <row r="643" spans="1:31" x14ac:dyDescent="0.25">
      <c r="A643" s="4">
        <v>2009</v>
      </c>
      <c r="B643" s="18" t="s">
        <v>584</v>
      </c>
      <c r="C643" s="18" t="s">
        <v>585</v>
      </c>
      <c r="D643" s="18" t="s">
        <v>586</v>
      </c>
      <c r="E643" s="18" t="s">
        <v>587</v>
      </c>
      <c r="F643" s="18" t="s">
        <v>589</v>
      </c>
      <c r="G643" s="18" t="s">
        <v>1029</v>
      </c>
      <c r="H643" s="22" t="s">
        <v>588</v>
      </c>
      <c r="J643" t="s">
        <v>196</v>
      </c>
      <c r="L643" t="s">
        <v>1030</v>
      </c>
      <c r="N643" t="s">
        <v>483</v>
      </c>
    </row>
    <row r="644" spans="1:31" ht="15.75" thickBot="1" x14ac:dyDescent="0.3">
      <c r="A644" s="7" t="s">
        <v>334</v>
      </c>
      <c r="B644" s="9">
        <v>161</v>
      </c>
      <c r="C644" s="9">
        <v>16</v>
      </c>
      <c r="D644" s="9">
        <v>12</v>
      </c>
      <c r="E644" s="9">
        <v>9</v>
      </c>
      <c r="F644" s="9">
        <v>8</v>
      </c>
      <c r="G644" s="9">
        <v>6</v>
      </c>
      <c r="H644" s="19">
        <v>2</v>
      </c>
      <c r="J644" s="3">
        <f>ROUND(SUM(B644:H644) * 0.5,0)+1</f>
        <v>108</v>
      </c>
    </row>
    <row r="645" spans="1:31" ht="15.75" thickBot="1" x14ac:dyDescent="0.3"/>
    <row r="646" spans="1:31" x14ac:dyDescent="0.25">
      <c r="A646" s="4">
        <v>2011</v>
      </c>
      <c r="B646" s="18" t="s">
        <v>1031</v>
      </c>
      <c r="C646" s="18" t="s">
        <v>1032</v>
      </c>
      <c r="D646" s="18" t="s">
        <v>1033</v>
      </c>
      <c r="E646" s="18" t="s">
        <v>1034</v>
      </c>
      <c r="F646" s="18" t="s">
        <v>1035</v>
      </c>
      <c r="G646" s="18" t="s">
        <v>1036</v>
      </c>
      <c r="H646" s="18" t="s">
        <v>1037</v>
      </c>
      <c r="I646" s="18" t="s">
        <v>1038</v>
      </c>
      <c r="J646" s="18" t="s">
        <v>1039</v>
      </c>
      <c r="K646" s="18" t="s">
        <v>538</v>
      </c>
      <c r="L646" s="18" t="s">
        <v>585</v>
      </c>
      <c r="M646" s="18" t="s">
        <v>1040</v>
      </c>
      <c r="N646" s="18" t="s">
        <v>1041</v>
      </c>
      <c r="O646" s="18" t="s">
        <v>1042</v>
      </c>
      <c r="P646" s="18" t="s">
        <v>1043</v>
      </c>
      <c r="Q646" s="18" t="s">
        <v>1044</v>
      </c>
      <c r="R646" s="18" t="s">
        <v>1045</v>
      </c>
      <c r="S646" s="18" t="s">
        <v>1046</v>
      </c>
      <c r="T646" s="18" t="s">
        <v>1047</v>
      </c>
      <c r="U646" s="22" t="s">
        <v>5</v>
      </c>
      <c r="W646" t="s">
        <v>196</v>
      </c>
      <c r="Y646" t="s">
        <v>1069</v>
      </c>
      <c r="AA646" t="s">
        <v>483</v>
      </c>
    </row>
    <row r="647" spans="1:31" ht="15.75" thickBot="1" x14ac:dyDescent="0.3">
      <c r="A647" s="7" t="s">
        <v>334</v>
      </c>
      <c r="B647" s="9">
        <v>89</v>
      </c>
      <c r="C647" s="9">
        <v>29</v>
      </c>
      <c r="D647" s="9">
        <v>26</v>
      </c>
      <c r="E647" s="9">
        <v>20</v>
      </c>
      <c r="F647" s="9">
        <v>16</v>
      </c>
      <c r="G647" s="9">
        <v>5</v>
      </c>
      <c r="H647" s="9">
        <v>5</v>
      </c>
      <c r="I647" s="9">
        <v>4</v>
      </c>
      <c r="J647" s="9">
        <v>3</v>
      </c>
      <c r="K647" s="9">
        <v>2</v>
      </c>
      <c r="L647" s="9">
        <v>2</v>
      </c>
      <c r="M647" s="9">
        <v>1</v>
      </c>
      <c r="N647" s="9">
        <v>1</v>
      </c>
      <c r="O647" s="9">
        <v>1</v>
      </c>
      <c r="P647" s="9">
        <v>1</v>
      </c>
      <c r="Q647" s="9">
        <v>1</v>
      </c>
      <c r="R647" s="9">
        <v>1</v>
      </c>
      <c r="S647" s="9">
        <v>1</v>
      </c>
      <c r="T647" s="9">
        <v>1</v>
      </c>
      <c r="U647" s="19">
        <v>8</v>
      </c>
      <c r="W647" s="3">
        <f>ROUND(SUM(B647:U647) * 0.5,0)+1</f>
        <v>110</v>
      </c>
    </row>
    <row r="648" spans="1:31" ht="15.75" thickBot="1" x14ac:dyDescent="0.3"/>
    <row r="649" spans="1:31" x14ac:dyDescent="0.25">
      <c r="A649" s="4">
        <v>2010</v>
      </c>
      <c r="B649" s="18" t="s">
        <v>141</v>
      </c>
      <c r="C649" s="18" t="s">
        <v>337</v>
      </c>
      <c r="D649" s="18" t="s">
        <v>1050</v>
      </c>
      <c r="E649" s="18" t="s">
        <v>1051</v>
      </c>
      <c r="F649" s="18" t="s">
        <v>1048</v>
      </c>
      <c r="G649" s="18" t="s">
        <v>1049</v>
      </c>
      <c r="H649" s="18" t="s">
        <v>1052</v>
      </c>
      <c r="I649" s="22" t="s">
        <v>5</v>
      </c>
      <c r="K649" t="s">
        <v>196</v>
      </c>
      <c r="M649" s="35" t="s">
        <v>1053</v>
      </c>
      <c r="O649" t="s">
        <v>484</v>
      </c>
    </row>
    <row r="650" spans="1:31" ht="15.75" thickBot="1" x14ac:dyDescent="0.3">
      <c r="A650" s="7" t="s">
        <v>339</v>
      </c>
      <c r="B650" s="9">
        <v>427</v>
      </c>
      <c r="C650" s="9">
        <v>7</v>
      </c>
      <c r="D650" s="9">
        <v>5</v>
      </c>
      <c r="E650" s="9">
        <v>1</v>
      </c>
      <c r="F650" s="9">
        <v>1</v>
      </c>
      <c r="G650" s="9">
        <v>1</v>
      </c>
      <c r="H650" s="9">
        <v>1</v>
      </c>
      <c r="I650" s="19">
        <v>69</v>
      </c>
      <c r="K650" s="3">
        <f>ROUND(SUM(B650:I650) * 0.5,0)+1</f>
        <v>257</v>
      </c>
    </row>
    <row r="651" spans="1:31" ht="15.75" thickBot="1" x14ac:dyDescent="0.3"/>
    <row r="652" spans="1:31" x14ac:dyDescent="0.25">
      <c r="A652" s="4">
        <v>2012</v>
      </c>
      <c r="B652" s="18" t="s">
        <v>1065</v>
      </c>
      <c r="C652" s="18" t="s">
        <v>1066</v>
      </c>
      <c r="D652" s="18" t="s">
        <v>1054</v>
      </c>
      <c r="E652" s="18" t="s">
        <v>1067</v>
      </c>
      <c r="F652" s="18" t="s">
        <v>121</v>
      </c>
      <c r="G652" s="18" t="s">
        <v>1055</v>
      </c>
      <c r="H652" s="18" t="s">
        <v>1056</v>
      </c>
      <c r="I652" s="18" t="s">
        <v>1057</v>
      </c>
      <c r="J652" s="18" t="s">
        <v>1058</v>
      </c>
      <c r="K652" s="18" t="s">
        <v>1059</v>
      </c>
      <c r="L652" s="18" t="s">
        <v>1060</v>
      </c>
      <c r="M652" s="18" t="s">
        <v>1061</v>
      </c>
      <c r="N652" s="18" t="s">
        <v>1062</v>
      </c>
      <c r="O652" s="18" t="s">
        <v>1063</v>
      </c>
      <c r="P652" s="18" t="s">
        <v>1064</v>
      </c>
      <c r="Q652" s="22" t="s">
        <v>5</v>
      </c>
      <c r="S652" t="s">
        <v>196</v>
      </c>
      <c r="U652" t="s">
        <v>1068</v>
      </c>
      <c r="W652" t="s">
        <v>484</v>
      </c>
    </row>
    <row r="653" spans="1:31" ht="15.75" thickBot="1" x14ac:dyDescent="0.3">
      <c r="A653" s="7" t="s">
        <v>339</v>
      </c>
      <c r="B653" s="9">
        <v>193</v>
      </c>
      <c r="C653" s="9">
        <v>108</v>
      </c>
      <c r="D653" s="9">
        <v>38</v>
      </c>
      <c r="E653" s="9">
        <v>30</v>
      </c>
      <c r="F653" s="9">
        <v>11</v>
      </c>
      <c r="G653" s="9">
        <v>10</v>
      </c>
      <c r="H653" s="9">
        <v>8</v>
      </c>
      <c r="I653" s="9">
        <v>6</v>
      </c>
      <c r="J653" s="9">
        <v>4</v>
      </c>
      <c r="K653" s="9">
        <v>4</v>
      </c>
      <c r="L653" s="9">
        <v>2</v>
      </c>
      <c r="M653" s="9">
        <v>2</v>
      </c>
      <c r="N653" s="9">
        <v>1</v>
      </c>
      <c r="O653" s="9">
        <v>1</v>
      </c>
      <c r="P653" s="9">
        <v>1</v>
      </c>
      <c r="Q653" s="19">
        <v>8</v>
      </c>
      <c r="S653" s="3">
        <f>ROUND(SUM(B653:Q653) * 0.5,0)+1</f>
        <v>215</v>
      </c>
    </row>
    <row r="654" spans="1:31" ht="15.75" thickBot="1" x14ac:dyDescent="0.3"/>
    <row r="655" spans="1:31" x14ac:dyDescent="0.25">
      <c r="A655" s="4">
        <v>2014</v>
      </c>
      <c r="B655" s="18" t="s">
        <v>1070</v>
      </c>
      <c r="C655" s="18" t="s">
        <v>1071</v>
      </c>
      <c r="D655" s="18" t="s">
        <v>1072</v>
      </c>
      <c r="E655" s="18" t="s">
        <v>1073</v>
      </c>
      <c r="F655" s="18" t="s">
        <v>1074</v>
      </c>
      <c r="G655" s="18" t="s">
        <v>1075</v>
      </c>
      <c r="H655" s="18" t="s">
        <v>1076</v>
      </c>
      <c r="I655" s="18" t="s">
        <v>1077</v>
      </c>
      <c r="J655" s="18" t="s">
        <v>1078</v>
      </c>
      <c r="K655" s="18" t="s">
        <v>1079</v>
      </c>
      <c r="L655" s="18" t="s">
        <v>1080</v>
      </c>
      <c r="M655" s="18" t="s">
        <v>1081</v>
      </c>
      <c r="N655" s="22" t="s">
        <v>1082</v>
      </c>
      <c r="O655" t="s">
        <v>12</v>
      </c>
      <c r="P655" s="2" t="s">
        <v>196</v>
      </c>
      <c r="Q655" s="3"/>
      <c r="R655" t="s">
        <v>444</v>
      </c>
      <c r="S655" s="3"/>
      <c r="T655" s="36" t="s">
        <v>445</v>
      </c>
    </row>
    <row r="656" spans="1:31" ht="15.75" thickBot="1" x14ac:dyDescent="0.3">
      <c r="A656" s="7" t="s">
        <v>44</v>
      </c>
      <c r="B656" s="9">
        <v>249</v>
      </c>
      <c r="C656" s="9">
        <v>89</v>
      </c>
      <c r="D656" s="9">
        <v>25</v>
      </c>
      <c r="E656" s="9">
        <v>10</v>
      </c>
      <c r="F656" s="9">
        <v>6</v>
      </c>
      <c r="G656" s="9">
        <v>4</v>
      </c>
      <c r="H656" s="9">
        <v>4</v>
      </c>
      <c r="I656" s="9">
        <v>3</v>
      </c>
      <c r="J656" s="9">
        <v>3</v>
      </c>
      <c r="K656" s="9">
        <v>3</v>
      </c>
      <c r="L656" s="9">
        <v>2</v>
      </c>
      <c r="M656" s="9">
        <v>1</v>
      </c>
      <c r="N656" s="19">
        <v>1</v>
      </c>
      <c r="P656" s="3">
        <f>ROUND(SUM(B656:N656) * 0.5,0)+1</f>
        <v>201</v>
      </c>
    </row>
    <row r="657" spans="1:17" ht="15.75" thickBot="1" x14ac:dyDescent="0.3"/>
    <row r="658" spans="1:17" x14ac:dyDescent="0.25">
      <c r="A658" s="4">
        <v>2014</v>
      </c>
      <c r="B658" s="18" t="s">
        <v>843</v>
      </c>
      <c r="C658" s="18" t="s">
        <v>341</v>
      </c>
      <c r="D658" s="22" t="s">
        <v>340</v>
      </c>
      <c r="F658" t="s">
        <v>446</v>
      </c>
      <c r="G658" s="13"/>
      <c r="H658" s="17" t="s">
        <v>1500</v>
      </c>
      <c r="I658" s="17"/>
      <c r="J658" s="13" t="s">
        <v>448</v>
      </c>
    </row>
    <row r="659" spans="1:17" ht="15.75" thickBot="1" x14ac:dyDescent="0.3">
      <c r="A659" s="7" t="s">
        <v>6</v>
      </c>
      <c r="B659" s="9">
        <v>17</v>
      </c>
      <c r="C659" s="9">
        <v>89</v>
      </c>
      <c r="D659" s="19">
        <v>144</v>
      </c>
      <c r="F659" s="3">
        <f>ROUND(SUM(B659:D659) * 2 / 3,0)+1</f>
        <v>168</v>
      </c>
    </row>
    <row r="660" spans="1:17" ht="15.75" thickBot="1" x14ac:dyDescent="0.3"/>
    <row r="661" spans="1:17" x14ac:dyDescent="0.25">
      <c r="A661" s="4">
        <v>2013</v>
      </c>
      <c r="B661" s="18" t="s">
        <v>3</v>
      </c>
      <c r="C661" s="18" t="s">
        <v>844</v>
      </c>
      <c r="D661" s="22" t="s">
        <v>5</v>
      </c>
      <c r="F661" s="20" t="s">
        <v>446</v>
      </c>
      <c r="H661" t="s">
        <v>1499</v>
      </c>
      <c r="J661" t="s">
        <v>485</v>
      </c>
    </row>
    <row r="662" spans="1:17" ht="15.75" thickBot="1" x14ac:dyDescent="0.3">
      <c r="A662" s="7" t="s">
        <v>43</v>
      </c>
      <c r="B662" s="9">
        <v>159</v>
      </c>
      <c r="C662" s="9">
        <v>49</v>
      </c>
      <c r="D662" s="19">
        <v>2</v>
      </c>
      <c r="F662" s="3">
        <f>ROUND(SUM(B662:D662) * 2 / 3,0)+1</f>
        <v>141</v>
      </c>
    </row>
    <row r="663" spans="1:17" ht="15.75" thickBot="1" x14ac:dyDescent="0.3"/>
    <row r="664" spans="1:17" x14ac:dyDescent="0.25">
      <c r="A664" s="4">
        <v>2014</v>
      </c>
      <c r="B664" s="18" t="s">
        <v>1083</v>
      </c>
      <c r="C664" s="18" t="s">
        <v>1084</v>
      </c>
      <c r="D664" s="18" t="s">
        <v>1085</v>
      </c>
      <c r="E664" s="22" t="s">
        <v>1086</v>
      </c>
      <c r="F664" t="s">
        <v>12</v>
      </c>
      <c r="G664" t="s">
        <v>196</v>
      </c>
      <c r="H664" s="2"/>
      <c r="I664" t="s">
        <v>1105</v>
      </c>
      <c r="J664" s="2"/>
      <c r="K664" s="27" t="s">
        <v>11</v>
      </c>
    </row>
    <row r="665" spans="1:17" ht="15.75" thickBot="1" x14ac:dyDescent="0.3">
      <c r="A665" s="7" t="s">
        <v>7</v>
      </c>
      <c r="B665" s="9">
        <v>37</v>
      </c>
      <c r="C665" s="9">
        <v>17</v>
      </c>
      <c r="D665" s="9">
        <v>3</v>
      </c>
      <c r="E665" s="19">
        <v>6</v>
      </c>
      <c r="G665" s="3">
        <f>ROUND(SUM(B665:E665) * 0.5,0)+1</f>
        <v>33</v>
      </c>
    </row>
    <row r="666" spans="1:17" ht="15.75" thickBot="1" x14ac:dyDescent="0.3"/>
    <row r="667" spans="1:17" x14ac:dyDescent="0.25">
      <c r="A667" s="4">
        <v>2014</v>
      </c>
      <c r="B667" s="18" t="s">
        <v>14</v>
      </c>
      <c r="C667" s="18" t="s">
        <v>1087</v>
      </c>
      <c r="D667" s="18" t="s">
        <v>1088</v>
      </c>
      <c r="E667" s="18" t="s">
        <v>1089</v>
      </c>
      <c r="F667" s="18" t="s">
        <v>1090</v>
      </c>
      <c r="G667" s="18" t="s">
        <v>1091</v>
      </c>
      <c r="H667" s="18" t="s">
        <v>1092</v>
      </c>
      <c r="I667" s="18" t="s">
        <v>847</v>
      </c>
      <c r="J667" s="18" t="s">
        <v>1093</v>
      </c>
      <c r="K667" s="22" t="s">
        <v>1094</v>
      </c>
      <c r="M667" t="s">
        <v>196</v>
      </c>
      <c r="O667" t="s">
        <v>1106</v>
      </c>
      <c r="Q667" t="s">
        <v>20</v>
      </c>
    </row>
    <row r="668" spans="1:17" ht="15.75" thickBot="1" x14ac:dyDescent="0.3">
      <c r="A668" s="7" t="s">
        <v>13</v>
      </c>
      <c r="B668" s="9">
        <v>77</v>
      </c>
      <c r="C668" s="9">
        <v>5</v>
      </c>
      <c r="D668" s="9">
        <v>3</v>
      </c>
      <c r="E668" s="9">
        <v>2</v>
      </c>
      <c r="F668" s="9">
        <v>2</v>
      </c>
      <c r="G668" s="9">
        <v>2</v>
      </c>
      <c r="H668" s="9">
        <v>2</v>
      </c>
      <c r="I668" s="9">
        <v>1</v>
      </c>
      <c r="J668" s="9">
        <v>1</v>
      </c>
      <c r="K668" s="19">
        <v>1</v>
      </c>
      <c r="M668" s="3">
        <f>ROUND(SUM(B668:K668) * 0.5,0)+1</f>
        <v>49</v>
      </c>
    </row>
    <row r="669" spans="1:17" ht="15.75" thickBot="1" x14ac:dyDescent="0.3"/>
    <row r="670" spans="1:17" x14ac:dyDescent="0.25">
      <c r="A670" s="4">
        <v>2015</v>
      </c>
      <c r="B670" s="18" t="s">
        <v>1095</v>
      </c>
      <c r="C670" s="18" t="s">
        <v>1096</v>
      </c>
      <c r="D670" s="18" t="s">
        <v>1097</v>
      </c>
      <c r="E670" s="18" t="s">
        <v>1098</v>
      </c>
      <c r="F670" s="18" t="s">
        <v>1099</v>
      </c>
      <c r="G670" s="18" t="s">
        <v>1100</v>
      </c>
      <c r="H670" s="18" t="s">
        <v>1101</v>
      </c>
      <c r="I670" s="18" t="s">
        <v>1102</v>
      </c>
      <c r="J670" s="18" t="s">
        <v>1103</v>
      </c>
      <c r="K670" s="22" t="s">
        <v>1104</v>
      </c>
      <c r="L670" t="s">
        <v>12</v>
      </c>
      <c r="M670" t="s">
        <v>196</v>
      </c>
      <c r="O670" t="s">
        <v>1111</v>
      </c>
      <c r="Q670" t="s">
        <v>452</v>
      </c>
    </row>
    <row r="671" spans="1:17" ht="15.75" thickBot="1" x14ac:dyDescent="0.3">
      <c r="A671" s="7" t="s">
        <v>21</v>
      </c>
      <c r="B671" s="9">
        <v>47</v>
      </c>
      <c r="C671" s="9">
        <v>46</v>
      </c>
      <c r="D671" s="9">
        <v>12</v>
      </c>
      <c r="E671" s="9">
        <v>7</v>
      </c>
      <c r="F671" s="9">
        <v>2</v>
      </c>
      <c r="G671" s="9">
        <v>2</v>
      </c>
      <c r="H671" s="9">
        <v>1</v>
      </c>
      <c r="I671" s="9">
        <v>1</v>
      </c>
      <c r="J671" s="9">
        <v>1</v>
      </c>
      <c r="K671" s="19">
        <v>1</v>
      </c>
      <c r="M671" s="3">
        <f>ROUND(SUM(B671:K671) * 0.5,0)+1</f>
        <v>61</v>
      </c>
    </row>
    <row r="672" spans="1:17" ht="15.75" thickBot="1" x14ac:dyDescent="0.3"/>
    <row r="673" spans="1:39" x14ac:dyDescent="0.25">
      <c r="A673" s="4">
        <v>2017</v>
      </c>
      <c r="B673" s="18" t="s">
        <v>1107</v>
      </c>
      <c r="C673" s="18" t="s">
        <v>1095</v>
      </c>
      <c r="D673" s="18" t="s">
        <v>1097</v>
      </c>
      <c r="E673" s="18" t="s">
        <v>1108</v>
      </c>
      <c r="F673" s="18" t="s">
        <v>1109</v>
      </c>
      <c r="G673" s="18" t="s">
        <v>1098</v>
      </c>
      <c r="H673" s="18" t="s">
        <v>1099</v>
      </c>
      <c r="I673" s="18" t="s">
        <v>1101</v>
      </c>
      <c r="J673" s="18" t="s">
        <v>1100</v>
      </c>
      <c r="K673" s="18" t="s">
        <v>1103</v>
      </c>
      <c r="L673" s="18" t="s">
        <v>1110</v>
      </c>
      <c r="M673" s="22" t="s">
        <v>1102</v>
      </c>
      <c r="N673" t="s">
        <v>12</v>
      </c>
      <c r="O673" t="s">
        <v>196</v>
      </c>
      <c r="Q673" t="s">
        <v>1112</v>
      </c>
      <c r="S673" t="s">
        <v>452</v>
      </c>
    </row>
    <row r="674" spans="1:39" ht="15.75" thickBot="1" x14ac:dyDescent="0.3">
      <c r="A674" s="7" t="s">
        <v>21</v>
      </c>
      <c r="B674" s="9">
        <v>48</v>
      </c>
      <c r="C674" s="9">
        <v>30</v>
      </c>
      <c r="D674" s="9">
        <v>11</v>
      </c>
      <c r="E674" s="9">
        <v>9</v>
      </c>
      <c r="F674" s="9">
        <v>6</v>
      </c>
      <c r="G674" s="9">
        <v>5</v>
      </c>
      <c r="H674" s="9">
        <v>3</v>
      </c>
      <c r="I674" s="9">
        <v>1</v>
      </c>
      <c r="J674" s="9">
        <v>1</v>
      </c>
      <c r="K674" s="9">
        <v>1</v>
      </c>
      <c r="L674" s="9">
        <v>1</v>
      </c>
      <c r="M674" s="19">
        <v>1</v>
      </c>
      <c r="O674" s="3">
        <f>ROUND(SUM(B674:M674) * 0.5,0)+1</f>
        <v>60</v>
      </c>
    </row>
    <row r="675" spans="1:39" ht="15.75" thickBot="1" x14ac:dyDescent="0.3"/>
    <row r="676" spans="1:39" x14ac:dyDescent="0.25">
      <c r="A676" s="4">
        <v>2013</v>
      </c>
      <c r="B676" s="18" t="s">
        <v>1113</v>
      </c>
      <c r="C676" s="18" t="s">
        <v>1114</v>
      </c>
      <c r="D676" s="18" t="s">
        <v>1115</v>
      </c>
      <c r="E676" s="18" t="s">
        <v>1116</v>
      </c>
      <c r="F676" s="18" t="s">
        <v>1117</v>
      </c>
      <c r="G676" s="18" t="s">
        <v>1118</v>
      </c>
      <c r="H676" s="18" t="s">
        <v>1119</v>
      </c>
      <c r="I676" s="18" t="s">
        <v>1120</v>
      </c>
      <c r="J676" s="18" t="s">
        <v>1121</v>
      </c>
      <c r="K676" s="18" t="s">
        <v>1122</v>
      </c>
      <c r="L676" s="18" t="s">
        <v>1123</v>
      </c>
      <c r="M676" s="18" t="s">
        <v>1124</v>
      </c>
      <c r="N676" s="18" t="s">
        <v>1125</v>
      </c>
      <c r="O676" s="18" t="s">
        <v>1126</v>
      </c>
      <c r="P676" s="18" t="s">
        <v>1127</v>
      </c>
      <c r="Q676" s="18" t="s">
        <v>1128</v>
      </c>
      <c r="R676" s="18" t="s">
        <v>1129</v>
      </c>
      <c r="S676" s="18" t="s">
        <v>1130</v>
      </c>
      <c r="T676" s="18" t="s">
        <v>1131</v>
      </c>
      <c r="U676" s="18" t="s">
        <v>1132</v>
      </c>
      <c r="V676" s="18" t="s">
        <v>1133</v>
      </c>
      <c r="W676" s="18" t="s">
        <v>1134</v>
      </c>
      <c r="X676" s="18" t="s">
        <v>1135</v>
      </c>
      <c r="Y676" s="18" t="s">
        <v>1136</v>
      </c>
      <c r="Z676" s="18" t="s">
        <v>1137</v>
      </c>
      <c r="AA676" s="18" t="s">
        <v>1138</v>
      </c>
      <c r="AB676" s="18" t="s">
        <v>1139</v>
      </c>
      <c r="AC676" s="18" t="s">
        <v>84</v>
      </c>
      <c r="AD676" s="18" t="s">
        <v>1140</v>
      </c>
      <c r="AE676" s="18" t="s">
        <v>1141</v>
      </c>
      <c r="AF676" s="18" t="s">
        <v>1142</v>
      </c>
      <c r="AG676" s="22" t="s">
        <v>5</v>
      </c>
      <c r="AI676" t="s">
        <v>196</v>
      </c>
      <c r="AK676" t="s">
        <v>1498</v>
      </c>
      <c r="AM676" t="s">
        <v>450</v>
      </c>
    </row>
    <row r="677" spans="1:39" ht="15.75" thickBot="1" x14ac:dyDescent="0.3">
      <c r="A677" s="7" t="s">
        <v>41</v>
      </c>
      <c r="B677" s="9">
        <v>49</v>
      </c>
      <c r="C677" s="9">
        <v>20</v>
      </c>
      <c r="D677" s="9">
        <v>13</v>
      </c>
      <c r="E677" s="9">
        <v>5</v>
      </c>
      <c r="F677" s="9">
        <v>2</v>
      </c>
      <c r="G677" s="9">
        <v>5</v>
      </c>
      <c r="H677" s="9">
        <v>2</v>
      </c>
      <c r="I677" s="9">
        <v>2</v>
      </c>
      <c r="J677" s="9">
        <v>2</v>
      </c>
      <c r="K677" s="9">
        <v>1</v>
      </c>
      <c r="L677" s="9">
        <v>1</v>
      </c>
      <c r="M677" s="9">
        <v>1</v>
      </c>
      <c r="N677" s="9">
        <v>1</v>
      </c>
      <c r="O677" s="9">
        <v>1</v>
      </c>
      <c r="P677" s="9">
        <v>1</v>
      </c>
      <c r="Q677" s="9">
        <v>1</v>
      </c>
      <c r="R677" s="9">
        <v>1</v>
      </c>
      <c r="S677" s="9">
        <v>1</v>
      </c>
      <c r="T677" s="9">
        <v>1</v>
      </c>
      <c r="U677" s="9">
        <v>1</v>
      </c>
      <c r="V677" s="9">
        <v>1</v>
      </c>
      <c r="W677" s="9">
        <v>1</v>
      </c>
      <c r="X677" s="9">
        <v>1</v>
      </c>
      <c r="Y677" s="9">
        <v>1</v>
      </c>
      <c r="Z677" s="9">
        <v>1</v>
      </c>
      <c r="AA677" s="9">
        <v>1</v>
      </c>
      <c r="AB677" s="9">
        <v>1</v>
      </c>
      <c r="AC677" s="9">
        <v>1</v>
      </c>
      <c r="AD677" s="9">
        <v>1</v>
      </c>
      <c r="AE677" s="9">
        <v>1</v>
      </c>
      <c r="AF677" s="9">
        <v>1</v>
      </c>
      <c r="AG677" s="19">
        <v>25</v>
      </c>
      <c r="AI677" s="3">
        <f>ROUND(SUM(B677:AG677) * 0.5,0)+1</f>
        <v>75</v>
      </c>
    </row>
    <row r="678" spans="1:39" ht="15.75" thickBot="1" x14ac:dyDescent="0.3"/>
    <row r="679" spans="1:39" x14ac:dyDescent="0.25">
      <c r="A679" s="4">
        <v>2015</v>
      </c>
      <c r="B679" s="18" t="s">
        <v>1143</v>
      </c>
      <c r="C679" s="18" t="s">
        <v>1144</v>
      </c>
      <c r="D679" s="18" t="s">
        <v>1145</v>
      </c>
      <c r="E679" s="18" t="s">
        <v>1146</v>
      </c>
      <c r="F679" s="18" t="s">
        <v>1147</v>
      </c>
      <c r="G679" s="18" t="s">
        <v>1148</v>
      </c>
      <c r="H679" s="22" t="s">
        <v>5</v>
      </c>
      <c r="J679" s="28" t="s">
        <v>473</v>
      </c>
      <c r="K679" s="2"/>
      <c r="L679" t="s">
        <v>1149</v>
      </c>
      <c r="M679" s="2" t="s">
        <v>451</v>
      </c>
      <c r="N679" s="13" t="s">
        <v>451</v>
      </c>
    </row>
    <row r="680" spans="1:39" ht="15.75" thickBot="1" x14ac:dyDescent="0.3">
      <c r="A680" s="7" t="s">
        <v>618</v>
      </c>
      <c r="B680" s="9">
        <v>8</v>
      </c>
      <c r="C680" s="9">
        <v>7</v>
      </c>
      <c r="D680" s="9">
        <v>2</v>
      </c>
      <c r="E680" s="9">
        <v>2</v>
      </c>
      <c r="F680" s="9">
        <v>1</v>
      </c>
      <c r="G680" s="9">
        <v>1</v>
      </c>
      <c r="H680" s="19">
        <v>3</v>
      </c>
      <c r="J680" s="3">
        <f>ROUND(SUM(B680:H680) * 2 / 3,0)+1</f>
        <v>17</v>
      </c>
    </row>
    <row r="681" spans="1:39" ht="15.75" thickBot="1" x14ac:dyDescent="0.3"/>
    <row r="682" spans="1:39" x14ac:dyDescent="0.25">
      <c r="A682" s="4">
        <v>2014</v>
      </c>
      <c r="B682" s="18" t="s">
        <v>1150</v>
      </c>
      <c r="C682" s="18" t="s">
        <v>1151</v>
      </c>
      <c r="D682" s="22" t="s">
        <v>1152</v>
      </c>
      <c r="E682" t="s">
        <v>12</v>
      </c>
      <c r="F682" t="s">
        <v>196</v>
      </c>
      <c r="H682" s="35" t="s">
        <v>1502</v>
      </c>
      <c r="J682" t="s">
        <v>453</v>
      </c>
    </row>
    <row r="683" spans="1:39" ht="15.75" thickBot="1" x14ac:dyDescent="0.3">
      <c r="A683" s="7" t="s">
        <v>55</v>
      </c>
      <c r="B683" s="9">
        <v>51</v>
      </c>
      <c r="C683" s="9">
        <v>16</v>
      </c>
      <c r="D683" s="19">
        <v>2</v>
      </c>
      <c r="F683" s="3">
        <f>ROUND(SUM(B683:D683) * 0.5,0)+1</f>
        <v>36</v>
      </c>
      <c r="H683" s="35"/>
    </row>
    <row r="684" spans="1:39" ht="15.75" thickBot="1" x14ac:dyDescent="0.3"/>
    <row r="685" spans="1:39" x14ac:dyDescent="0.25">
      <c r="A685" s="4">
        <v>2016</v>
      </c>
      <c r="B685" s="18" t="s">
        <v>1153</v>
      </c>
      <c r="C685" s="22" t="s">
        <v>1154</v>
      </c>
      <c r="E685" t="s">
        <v>196</v>
      </c>
      <c r="G685" t="s">
        <v>1155</v>
      </c>
      <c r="I685" t="s">
        <v>454</v>
      </c>
    </row>
    <row r="686" spans="1:39" ht="15.75" thickBot="1" x14ac:dyDescent="0.3">
      <c r="A686" s="7" t="s">
        <v>353</v>
      </c>
      <c r="B686" s="9">
        <v>19</v>
      </c>
      <c r="C686" s="19">
        <v>14</v>
      </c>
      <c r="E686" s="3">
        <f>ROUND(SUM(B686:C686) * 0.5,0)+1</f>
        <v>18</v>
      </c>
    </row>
    <row r="687" spans="1:39" ht="15.75" thickBot="1" x14ac:dyDescent="0.3"/>
    <row r="688" spans="1:39" x14ac:dyDescent="0.25">
      <c r="A688" s="4">
        <v>2014</v>
      </c>
      <c r="B688" s="18" t="s">
        <v>1156</v>
      </c>
      <c r="C688" s="18" t="s">
        <v>1154</v>
      </c>
      <c r="D688" s="18" t="s">
        <v>1157</v>
      </c>
      <c r="E688" s="18" t="s">
        <v>1090</v>
      </c>
      <c r="F688" s="18" t="s">
        <v>1158</v>
      </c>
      <c r="G688" s="18" t="s">
        <v>1159</v>
      </c>
      <c r="H688" s="22" t="s">
        <v>5</v>
      </c>
      <c r="J688" t="s">
        <v>196</v>
      </c>
      <c r="L688" t="s">
        <v>1160</v>
      </c>
      <c r="N688" t="s">
        <v>455</v>
      </c>
    </row>
    <row r="689" spans="1:15" ht="15.75" thickBot="1" x14ac:dyDescent="0.3">
      <c r="A689" s="7" t="s">
        <v>62</v>
      </c>
      <c r="B689" s="9">
        <v>50</v>
      </c>
      <c r="C689" s="9">
        <v>26</v>
      </c>
      <c r="D689" s="9">
        <v>48</v>
      </c>
      <c r="E689" s="9">
        <v>14</v>
      </c>
      <c r="F689" s="9">
        <v>1</v>
      </c>
      <c r="G689" s="9">
        <v>1</v>
      </c>
      <c r="H689" s="19">
        <v>52</v>
      </c>
      <c r="J689" s="3">
        <f>ROUND(SUM(B689:H689) * 0.5,0)+1</f>
        <v>97</v>
      </c>
    </row>
    <row r="690" spans="1:15" ht="15.75" thickBot="1" x14ac:dyDescent="0.3"/>
    <row r="691" spans="1:15" x14ac:dyDescent="0.25">
      <c r="A691" s="4">
        <v>2016</v>
      </c>
      <c r="B691" s="18" t="s">
        <v>1161</v>
      </c>
      <c r="C691" s="18" t="s">
        <v>1162</v>
      </c>
      <c r="D691" s="18" t="s">
        <v>1163</v>
      </c>
      <c r="E691" s="18" t="s">
        <v>1164</v>
      </c>
      <c r="F691" s="22" t="s">
        <v>5</v>
      </c>
      <c r="H691" t="s">
        <v>196</v>
      </c>
      <c r="J691" t="s">
        <v>1165</v>
      </c>
      <c r="L691" t="s">
        <v>456</v>
      </c>
    </row>
    <row r="692" spans="1:15" ht="15.75" thickBot="1" x14ac:dyDescent="0.3">
      <c r="A692" s="7" t="s">
        <v>68</v>
      </c>
      <c r="B692" s="9">
        <v>80</v>
      </c>
      <c r="C692" s="9">
        <v>58</v>
      </c>
      <c r="D692" s="9">
        <v>3</v>
      </c>
      <c r="E692" s="9">
        <v>1</v>
      </c>
      <c r="F692" s="19">
        <v>14</v>
      </c>
      <c r="H692" s="3">
        <f>ROUND(SUM(B692:F692) * 0.5,0)+1</f>
        <v>79</v>
      </c>
    </row>
    <row r="693" spans="1:15" ht="15.75" thickBot="1" x14ac:dyDescent="0.3"/>
    <row r="694" spans="1:15" x14ac:dyDescent="0.25">
      <c r="A694" s="4">
        <v>2017</v>
      </c>
      <c r="B694" s="18" t="s">
        <v>77</v>
      </c>
      <c r="C694" s="18" t="s">
        <v>78</v>
      </c>
      <c r="D694" s="18" t="s">
        <v>858</v>
      </c>
      <c r="E694" s="18" t="s">
        <v>1166</v>
      </c>
      <c r="F694" s="22" t="s">
        <v>1167</v>
      </c>
      <c r="G694" t="s">
        <v>12</v>
      </c>
      <c r="H694" t="s">
        <v>196</v>
      </c>
      <c r="J694" t="s">
        <v>1168</v>
      </c>
      <c r="L694" t="s">
        <v>457</v>
      </c>
    </row>
    <row r="695" spans="1:15" ht="15.75" thickBot="1" x14ac:dyDescent="0.3">
      <c r="A695" s="7" t="s">
        <v>89</v>
      </c>
      <c r="B695" s="9">
        <v>150</v>
      </c>
      <c r="C695" s="9">
        <v>51</v>
      </c>
      <c r="D695" s="9">
        <v>16</v>
      </c>
      <c r="E695" s="9">
        <v>2</v>
      </c>
      <c r="F695" s="19">
        <v>1</v>
      </c>
      <c r="H695" s="3">
        <f>ROUND(SUM(B695:F695) * 0.5,0)+1</f>
        <v>111</v>
      </c>
    </row>
    <row r="696" spans="1:15" ht="15.75" thickBot="1" x14ac:dyDescent="0.3"/>
    <row r="697" spans="1:15" x14ac:dyDescent="0.25">
      <c r="A697" s="4">
        <v>2015</v>
      </c>
      <c r="B697" s="18" t="s">
        <v>1169</v>
      </c>
      <c r="C697" s="18" t="s">
        <v>1170</v>
      </c>
      <c r="D697" s="18" t="s">
        <v>1171</v>
      </c>
      <c r="E697" s="18" t="s">
        <v>1172</v>
      </c>
      <c r="F697" s="22" t="s">
        <v>1173</v>
      </c>
      <c r="H697" t="s">
        <v>196</v>
      </c>
      <c r="J697" t="s">
        <v>1174</v>
      </c>
      <c r="L697" t="s">
        <v>465</v>
      </c>
    </row>
    <row r="698" spans="1:15" ht="15.75" thickBot="1" x14ac:dyDescent="0.3">
      <c r="A698" s="7" t="s">
        <v>95</v>
      </c>
      <c r="B698" s="9">
        <v>252</v>
      </c>
      <c r="C698" s="9">
        <v>70</v>
      </c>
      <c r="D698" s="9">
        <v>42</v>
      </c>
      <c r="E698" s="9">
        <v>1</v>
      </c>
      <c r="F698" s="19">
        <v>1</v>
      </c>
      <c r="H698" s="3">
        <f>ROUND(SUM(B698:F698) * 0.5,0)+1</f>
        <v>184</v>
      </c>
    </row>
    <row r="699" spans="1:15" ht="15.75" thickBot="1" x14ac:dyDescent="0.3"/>
    <row r="700" spans="1:15" x14ac:dyDescent="0.25">
      <c r="A700" s="4">
        <v>2013</v>
      </c>
      <c r="B700" s="21" t="s">
        <v>1175</v>
      </c>
      <c r="C700" s="21" t="s">
        <v>1176</v>
      </c>
      <c r="D700" s="21" t="s">
        <v>1177</v>
      </c>
      <c r="E700" s="21" t="s">
        <v>1178</v>
      </c>
      <c r="F700" s="21" t="s">
        <v>1179</v>
      </c>
      <c r="G700" s="18" t="s">
        <v>1180</v>
      </c>
      <c r="H700" s="18" t="s">
        <v>1181</v>
      </c>
      <c r="I700" s="22" t="s">
        <v>5</v>
      </c>
      <c r="J700" t="s">
        <v>12</v>
      </c>
      <c r="K700" t="s">
        <v>196</v>
      </c>
      <c r="M700" t="s">
        <v>1182</v>
      </c>
      <c r="O700" t="s">
        <v>837</v>
      </c>
    </row>
    <row r="701" spans="1:15" ht="15.75" thickBot="1" x14ac:dyDescent="0.3">
      <c r="A701" s="7" t="s">
        <v>633</v>
      </c>
      <c r="B701" s="9">
        <v>37</v>
      </c>
      <c r="C701" s="9">
        <v>1</v>
      </c>
      <c r="D701" s="9">
        <v>1</v>
      </c>
      <c r="E701" s="9">
        <v>1</v>
      </c>
      <c r="F701" s="9">
        <v>1</v>
      </c>
      <c r="G701" s="9">
        <v>7</v>
      </c>
      <c r="H701" s="9">
        <v>5</v>
      </c>
      <c r="I701" s="19">
        <v>27</v>
      </c>
      <c r="K701" s="3">
        <f>ROUND(SUM(B701:I701) * 0.5,0)+1</f>
        <v>41</v>
      </c>
    </row>
    <row r="702" spans="1:15" ht="15.75" thickBot="1" x14ac:dyDescent="0.3"/>
    <row r="703" spans="1:15" x14ac:dyDescent="0.25">
      <c r="A703" s="4">
        <v>2015</v>
      </c>
      <c r="B703" s="18" t="s">
        <v>1183</v>
      </c>
      <c r="C703" s="18" t="s">
        <v>1184</v>
      </c>
      <c r="D703" s="22" t="s">
        <v>1185</v>
      </c>
      <c r="E703" t="s">
        <v>12</v>
      </c>
      <c r="F703" s="13" t="s">
        <v>446</v>
      </c>
      <c r="G703" s="13"/>
      <c r="H703" t="s">
        <v>1186</v>
      </c>
      <c r="I703" s="13"/>
      <c r="J703" t="s">
        <v>466</v>
      </c>
    </row>
    <row r="704" spans="1:15" ht="15.75" thickBot="1" x14ac:dyDescent="0.3">
      <c r="A704" s="7" t="s">
        <v>99</v>
      </c>
      <c r="B704" s="9">
        <v>77</v>
      </c>
      <c r="C704" s="9">
        <v>21</v>
      </c>
      <c r="D704" s="19">
        <v>2</v>
      </c>
      <c r="F704" s="3">
        <f>ROUND(SUM(B704:D704) * 2 / 3,0)+1</f>
        <v>68</v>
      </c>
    </row>
    <row r="705" spans="1:28" ht="15.75" thickBot="1" x14ac:dyDescent="0.3"/>
    <row r="706" spans="1:28" x14ac:dyDescent="0.25">
      <c r="A706" s="4">
        <v>2017</v>
      </c>
      <c r="B706" s="18" t="s">
        <v>1187</v>
      </c>
      <c r="C706" s="18" t="s">
        <v>1188</v>
      </c>
      <c r="D706" s="18" t="s">
        <v>1189</v>
      </c>
      <c r="E706" s="18" t="s">
        <v>1190</v>
      </c>
      <c r="F706" s="18" t="s">
        <v>1191</v>
      </c>
      <c r="G706" s="18" t="s">
        <v>1192</v>
      </c>
      <c r="H706" s="18" t="s">
        <v>1193</v>
      </c>
      <c r="I706" s="18" t="s">
        <v>1194</v>
      </c>
      <c r="J706" s="18" t="s">
        <v>1161</v>
      </c>
      <c r="K706" s="18" t="s">
        <v>1195</v>
      </c>
      <c r="L706" s="18" t="s">
        <v>1196</v>
      </c>
      <c r="M706" s="22" t="s">
        <v>5</v>
      </c>
      <c r="O706" t="s">
        <v>196</v>
      </c>
      <c r="Q706" t="s">
        <v>1197</v>
      </c>
      <c r="S706" t="s">
        <v>467</v>
      </c>
    </row>
    <row r="707" spans="1:28" ht="15.75" thickBot="1" x14ac:dyDescent="0.3">
      <c r="A707" s="7" t="s">
        <v>927</v>
      </c>
      <c r="B707" s="9">
        <v>90</v>
      </c>
      <c r="C707" s="9">
        <v>8</v>
      </c>
      <c r="D707" s="9">
        <v>3</v>
      </c>
      <c r="E707" s="9">
        <v>3</v>
      </c>
      <c r="F707" s="9">
        <v>2</v>
      </c>
      <c r="G707" s="9">
        <v>2</v>
      </c>
      <c r="H707" s="9">
        <v>1</v>
      </c>
      <c r="I707" s="9">
        <v>1</v>
      </c>
      <c r="J707" s="9">
        <v>1</v>
      </c>
      <c r="K707" s="9">
        <v>1</v>
      </c>
      <c r="L707" s="9">
        <v>1</v>
      </c>
      <c r="M707" s="19">
        <v>8</v>
      </c>
      <c r="O707" s="3">
        <f>ROUND(SUM(B707:M707) * 0.5,0)+1</f>
        <v>62</v>
      </c>
    </row>
    <row r="708" spans="1:28" ht="15.75" thickBot="1" x14ac:dyDescent="0.3"/>
    <row r="709" spans="1:28" x14ac:dyDescent="0.25">
      <c r="A709" s="4">
        <v>2013</v>
      </c>
      <c r="B709" s="18" t="s">
        <v>1198</v>
      </c>
      <c r="C709" s="22" t="s">
        <v>1199</v>
      </c>
      <c r="D709" t="s">
        <v>12</v>
      </c>
      <c r="E709" t="s">
        <v>196</v>
      </c>
      <c r="G709" t="s">
        <v>1200</v>
      </c>
      <c r="I709" t="s">
        <v>469</v>
      </c>
    </row>
    <row r="710" spans="1:28" ht="15.75" thickBot="1" x14ac:dyDescent="0.3">
      <c r="A710" s="7" t="s">
        <v>134</v>
      </c>
      <c r="B710" s="9">
        <v>99</v>
      </c>
      <c r="C710" s="19">
        <v>1</v>
      </c>
      <c r="E710" s="3">
        <f>ROUND(SUM(B710:C710) * 0.5,0)+1</f>
        <v>51</v>
      </c>
    </row>
    <row r="711" spans="1:28" ht="15.75" thickBot="1" x14ac:dyDescent="0.3"/>
    <row r="712" spans="1:28" x14ac:dyDescent="0.25">
      <c r="A712" s="4">
        <v>2017</v>
      </c>
      <c r="B712" s="18" t="s">
        <v>1198</v>
      </c>
      <c r="C712" s="22" t="s">
        <v>1201</v>
      </c>
      <c r="D712" t="s">
        <v>12</v>
      </c>
      <c r="E712" t="s">
        <v>196</v>
      </c>
      <c r="G712" t="s">
        <v>1202</v>
      </c>
      <c r="I712" t="s">
        <v>469</v>
      </c>
    </row>
    <row r="713" spans="1:28" ht="15.75" thickBot="1" x14ac:dyDescent="0.3">
      <c r="A713" s="7" t="s">
        <v>134</v>
      </c>
      <c r="B713" s="9">
        <v>99</v>
      </c>
      <c r="C713" s="19">
        <v>1</v>
      </c>
      <c r="E713" s="3">
        <f>ROUND(SUM(B713:C713) * 0.5,0)+1</f>
        <v>51</v>
      </c>
    </row>
    <row r="714" spans="1:28" ht="15.75" thickBot="1" x14ac:dyDescent="0.3"/>
    <row r="715" spans="1:28" x14ac:dyDescent="0.25">
      <c r="A715" s="4">
        <v>2014</v>
      </c>
      <c r="B715" s="18" t="s">
        <v>1203</v>
      </c>
      <c r="C715" s="18" t="s">
        <v>1204</v>
      </c>
      <c r="D715" s="18" t="s">
        <v>1205</v>
      </c>
      <c r="E715" s="22" t="s">
        <v>1206</v>
      </c>
      <c r="F715" t="s">
        <v>12</v>
      </c>
      <c r="G715" t="s">
        <v>196</v>
      </c>
      <c r="I715" t="s">
        <v>1207</v>
      </c>
      <c r="K715" t="s">
        <v>470</v>
      </c>
    </row>
    <row r="716" spans="1:28" ht="15.75" thickBot="1" x14ac:dyDescent="0.3">
      <c r="A716" s="7" t="s">
        <v>931</v>
      </c>
      <c r="B716" s="9">
        <v>33</v>
      </c>
      <c r="C716" s="9">
        <v>16</v>
      </c>
      <c r="D716" s="9">
        <v>5</v>
      </c>
      <c r="E716" s="19">
        <v>1</v>
      </c>
      <c r="G716" s="3">
        <f>ROUND(SUM(B716:E716) * 0.5,0)+1</f>
        <v>29</v>
      </c>
    </row>
    <row r="717" spans="1:28" ht="15.75" thickBot="1" x14ac:dyDescent="0.3"/>
    <row r="718" spans="1:28" x14ac:dyDescent="0.25">
      <c r="A718" s="4">
        <v>2013</v>
      </c>
      <c r="B718" s="18" t="s">
        <v>1208</v>
      </c>
      <c r="C718" s="18" t="s">
        <v>1209</v>
      </c>
      <c r="D718" s="18" t="s">
        <v>1210</v>
      </c>
      <c r="E718" s="18" t="s">
        <v>1211</v>
      </c>
      <c r="F718" s="18" t="s">
        <v>1212</v>
      </c>
      <c r="G718" s="18" t="s">
        <v>1213</v>
      </c>
      <c r="H718" s="18" t="s">
        <v>1214</v>
      </c>
      <c r="I718" s="18" t="s">
        <v>1215</v>
      </c>
      <c r="J718" s="18" t="s">
        <v>1216</v>
      </c>
      <c r="K718" s="18" t="s">
        <v>1217</v>
      </c>
      <c r="L718" s="18" t="s">
        <v>1218</v>
      </c>
      <c r="M718" s="18" t="s">
        <v>1219</v>
      </c>
      <c r="N718" s="18" t="s">
        <v>1220</v>
      </c>
      <c r="O718" s="18" t="s">
        <v>1221</v>
      </c>
      <c r="P718" s="18" t="s">
        <v>1222</v>
      </c>
      <c r="Q718" s="18" t="s">
        <v>1223</v>
      </c>
      <c r="R718" s="18" t="s">
        <v>1224</v>
      </c>
      <c r="S718" s="18" t="s">
        <v>1225</v>
      </c>
      <c r="T718" s="18" t="s">
        <v>1227</v>
      </c>
      <c r="U718" s="18" t="s">
        <v>1229</v>
      </c>
      <c r="V718" s="22" t="s">
        <v>5</v>
      </c>
      <c r="X718" t="s">
        <v>196</v>
      </c>
      <c r="Z718" t="s">
        <v>1497</v>
      </c>
      <c r="AB718" t="s">
        <v>471</v>
      </c>
    </row>
    <row r="719" spans="1:28" ht="15.75" thickBot="1" x14ac:dyDescent="0.3">
      <c r="A719" s="7" t="s">
        <v>149</v>
      </c>
      <c r="B719" s="9">
        <v>89</v>
      </c>
      <c r="C719" s="9">
        <v>96</v>
      </c>
      <c r="D719" s="9">
        <v>75</v>
      </c>
      <c r="E719" s="9">
        <v>26</v>
      </c>
      <c r="F719" s="9">
        <v>12</v>
      </c>
      <c r="G719" s="9">
        <v>10</v>
      </c>
      <c r="H719" s="9">
        <v>3</v>
      </c>
      <c r="I719" s="9">
        <v>5</v>
      </c>
      <c r="J719" s="9">
        <v>6</v>
      </c>
      <c r="K719" s="9">
        <v>3</v>
      </c>
      <c r="L719" s="9">
        <v>2</v>
      </c>
      <c r="M719" s="9">
        <v>7</v>
      </c>
      <c r="N719" s="9">
        <v>2</v>
      </c>
      <c r="O719" s="9">
        <v>1</v>
      </c>
      <c r="P719" s="9">
        <v>1</v>
      </c>
      <c r="Q719" s="9">
        <v>1</v>
      </c>
      <c r="R719" s="9">
        <v>3</v>
      </c>
      <c r="S719" s="9">
        <v>1</v>
      </c>
      <c r="T719" s="9">
        <v>1</v>
      </c>
      <c r="U719" s="9">
        <v>1</v>
      </c>
      <c r="V719" s="19">
        <v>4</v>
      </c>
      <c r="X719" s="3">
        <f>ROUND(SUM(B719:V719) * 0.5,0)+1</f>
        <v>176</v>
      </c>
    </row>
    <row r="720" spans="1:28" ht="15.75" thickBot="1" x14ac:dyDescent="0.3"/>
    <row r="721" spans="1:28" x14ac:dyDescent="0.25">
      <c r="A721" s="4">
        <v>2017</v>
      </c>
      <c r="B721" s="18" t="s">
        <v>1230</v>
      </c>
      <c r="C721" s="18" t="s">
        <v>1209</v>
      </c>
      <c r="D721" s="18" t="s">
        <v>1211</v>
      </c>
      <c r="E721" s="18" t="s">
        <v>1231</v>
      </c>
      <c r="F721" s="18" t="s">
        <v>1213</v>
      </c>
      <c r="G721" s="18" t="s">
        <v>1216</v>
      </c>
      <c r="H721" s="18" t="s">
        <v>1232</v>
      </c>
      <c r="I721" s="18" t="s">
        <v>1233</v>
      </c>
      <c r="J721" s="18" t="s">
        <v>1234</v>
      </c>
      <c r="K721" s="18" t="s">
        <v>1235</v>
      </c>
      <c r="L721" s="18" t="s">
        <v>1218</v>
      </c>
      <c r="M721" s="18" t="s">
        <v>1236</v>
      </c>
      <c r="N721" s="18" t="s">
        <v>1223</v>
      </c>
      <c r="O721" s="18" t="s">
        <v>1220</v>
      </c>
      <c r="P721" s="18" t="s">
        <v>1225</v>
      </c>
      <c r="Q721" s="18" t="s">
        <v>1228</v>
      </c>
      <c r="R721" s="18" t="s">
        <v>1237</v>
      </c>
      <c r="S721" s="18" t="s">
        <v>1238</v>
      </c>
      <c r="T721" s="18" t="s">
        <v>1239</v>
      </c>
      <c r="U721" s="18" t="s">
        <v>1226</v>
      </c>
      <c r="V721" s="22" t="s">
        <v>5</v>
      </c>
      <c r="X721" t="s">
        <v>196</v>
      </c>
      <c r="Z721" t="s">
        <v>1240</v>
      </c>
      <c r="AB721" t="s">
        <v>471</v>
      </c>
    </row>
    <row r="722" spans="1:28" ht="15.75" thickBot="1" x14ac:dyDescent="0.3">
      <c r="A722" s="7" t="s">
        <v>149</v>
      </c>
      <c r="B722" s="9">
        <v>171</v>
      </c>
      <c r="C722" s="9">
        <v>76</v>
      </c>
      <c r="D722" s="9">
        <v>23</v>
      </c>
      <c r="E722" s="9">
        <v>14</v>
      </c>
      <c r="F722" s="9">
        <v>12</v>
      </c>
      <c r="G722" s="9">
        <v>10</v>
      </c>
      <c r="H722" s="9">
        <v>5</v>
      </c>
      <c r="I722" s="9">
        <v>4</v>
      </c>
      <c r="J722" s="9">
        <v>4</v>
      </c>
      <c r="K722" s="9">
        <v>2</v>
      </c>
      <c r="L722" s="9">
        <v>2</v>
      </c>
      <c r="M722" s="9">
        <v>2</v>
      </c>
      <c r="N722" s="9">
        <v>2</v>
      </c>
      <c r="O722" s="9">
        <v>1</v>
      </c>
      <c r="P722" s="9">
        <v>1</v>
      </c>
      <c r="Q722" s="9">
        <v>1</v>
      </c>
      <c r="R722" s="9">
        <v>1</v>
      </c>
      <c r="S722" s="9">
        <v>1</v>
      </c>
      <c r="T722" s="9">
        <v>1</v>
      </c>
      <c r="U722" s="9">
        <v>1</v>
      </c>
      <c r="V722" s="19">
        <v>14</v>
      </c>
      <c r="X722" s="3">
        <f>ROUND(SUM(B722:V722) * 0.5,0)+1</f>
        <v>175</v>
      </c>
    </row>
    <row r="723" spans="1:28" ht="15.75" thickBot="1" x14ac:dyDescent="0.3"/>
    <row r="724" spans="1:28" x14ac:dyDescent="0.25">
      <c r="A724" s="4">
        <v>2016</v>
      </c>
      <c r="B724" s="18" t="s">
        <v>1241</v>
      </c>
      <c r="C724" s="18" t="s">
        <v>1242</v>
      </c>
      <c r="D724" s="18" t="s">
        <v>1238</v>
      </c>
      <c r="E724" s="18" t="s">
        <v>1243</v>
      </c>
      <c r="F724" s="18" t="s">
        <v>5</v>
      </c>
      <c r="G724" s="22" t="s">
        <v>1244</v>
      </c>
      <c r="H724" t="s">
        <v>12</v>
      </c>
      <c r="I724" t="s">
        <v>196</v>
      </c>
      <c r="K724" t="s">
        <v>1245</v>
      </c>
      <c r="M724" t="s">
        <v>472</v>
      </c>
    </row>
    <row r="725" spans="1:28" ht="15.75" thickBot="1" x14ac:dyDescent="0.3">
      <c r="A725" s="7" t="s">
        <v>152</v>
      </c>
      <c r="B725" s="9">
        <v>293</v>
      </c>
      <c r="C725" s="9">
        <v>36</v>
      </c>
      <c r="D725" s="9">
        <v>15</v>
      </c>
      <c r="E725" s="9">
        <v>6</v>
      </c>
      <c r="F725" s="9">
        <v>66</v>
      </c>
      <c r="G725" s="19">
        <v>10</v>
      </c>
      <c r="I725" s="3">
        <f>ROUND(SUM(B725:G725) * 0.5,0)+1</f>
        <v>214</v>
      </c>
    </row>
    <row r="726" spans="1:28" ht="15.75" thickBot="1" x14ac:dyDescent="0.3"/>
    <row r="727" spans="1:28" x14ac:dyDescent="0.25">
      <c r="A727" s="4">
        <v>2015</v>
      </c>
      <c r="B727" s="18" t="s">
        <v>1246</v>
      </c>
      <c r="C727" s="18" t="s">
        <v>1247</v>
      </c>
      <c r="D727" s="18" t="s">
        <v>1248</v>
      </c>
      <c r="E727" s="18" t="s">
        <v>1249</v>
      </c>
      <c r="F727" s="18" t="s">
        <v>1250</v>
      </c>
      <c r="G727" s="18" t="s">
        <v>1251</v>
      </c>
      <c r="H727" s="22" t="s">
        <v>1252</v>
      </c>
      <c r="I727" t="s">
        <v>12</v>
      </c>
      <c r="J727" t="s">
        <v>473</v>
      </c>
      <c r="L727" t="s">
        <v>1253</v>
      </c>
      <c r="N727" t="s">
        <v>474</v>
      </c>
    </row>
    <row r="728" spans="1:28" ht="15.75" thickBot="1" x14ac:dyDescent="0.3">
      <c r="A728" s="7" t="s">
        <v>156</v>
      </c>
      <c r="B728" s="9">
        <v>500</v>
      </c>
      <c r="C728" s="9">
        <v>24</v>
      </c>
      <c r="D728" s="9">
        <v>9</v>
      </c>
      <c r="E728" s="9">
        <v>8</v>
      </c>
      <c r="F728" s="9">
        <v>3</v>
      </c>
      <c r="G728" s="9">
        <v>1</v>
      </c>
      <c r="H728" s="19">
        <v>1</v>
      </c>
      <c r="J728" s="3">
        <f>ROUND(SUM(B728:H728) * 2 / 3,0)+1</f>
        <v>365</v>
      </c>
    </row>
    <row r="729" spans="1:28" ht="15.75" thickBot="1" x14ac:dyDescent="0.3"/>
    <row r="730" spans="1:28" x14ac:dyDescent="0.25">
      <c r="A730" s="4">
        <v>2013</v>
      </c>
      <c r="B730" s="18" t="s">
        <v>1254</v>
      </c>
      <c r="C730" s="18" t="s">
        <v>1255</v>
      </c>
      <c r="D730" s="22" t="s">
        <v>1256</v>
      </c>
      <c r="E730" t="s">
        <v>12</v>
      </c>
      <c r="F730" t="s">
        <v>196</v>
      </c>
      <c r="H730" t="s">
        <v>1257</v>
      </c>
      <c r="J730" t="s">
        <v>475</v>
      </c>
    </row>
    <row r="731" spans="1:28" ht="15.75" thickBot="1" x14ac:dyDescent="0.3">
      <c r="A731" s="7" t="s">
        <v>936</v>
      </c>
      <c r="B731" s="9">
        <v>43</v>
      </c>
      <c r="C731" s="9">
        <v>21</v>
      </c>
      <c r="D731" s="19">
        <v>1</v>
      </c>
      <c r="F731" s="3">
        <f>ROUND(SUM(B731:D731) * 0.5,0)+1</f>
        <v>34</v>
      </c>
    </row>
    <row r="732" spans="1:28" ht="15.75" thickBot="1" x14ac:dyDescent="0.3"/>
    <row r="733" spans="1:28" x14ac:dyDescent="0.25">
      <c r="A733" s="4">
        <v>2018</v>
      </c>
      <c r="B733" s="18" t="s">
        <v>1258</v>
      </c>
      <c r="C733" s="18" t="s">
        <v>1259</v>
      </c>
      <c r="D733" s="22" t="s">
        <v>1260</v>
      </c>
      <c r="E733" t="s">
        <v>12</v>
      </c>
      <c r="F733" t="s">
        <v>196</v>
      </c>
      <c r="H733" t="s">
        <v>1261</v>
      </c>
      <c r="J733" t="s">
        <v>475</v>
      </c>
    </row>
    <row r="734" spans="1:28" ht="15.75" thickBot="1" x14ac:dyDescent="0.3">
      <c r="A734" s="7" t="s">
        <v>936</v>
      </c>
      <c r="B734" s="9">
        <v>57</v>
      </c>
      <c r="C734" s="9">
        <v>7</v>
      </c>
      <c r="D734" s="19">
        <v>1</v>
      </c>
      <c r="F734" s="3">
        <f>ROUND(SUM(B734:D734) * 0.5,0)+1</f>
        <v>34</v>
      </c>
    </row>
    <row r="735" spans="1:28" ht="15.75" thickBot="1" x14ac:dyDescent="0.3"/>
    <row r="736" spans="1:28" x14ac:dyDescent="0.25">
      <c r="A736" s="4">
        <v>2015</v>
      </c>
      <c r="B736" s="18" t="s">
        <v>1262</v>
      </c>
      <c r="C736" s="18" t="s">
        <v>1263</v>
      </c>
      <c r="D736" s="18" t="s">
        <v>1264</v>
      </c>
      <c r="E736" s="18" t="s">
        <v>1265</v>
      </c>
      <c r="F736" s="18" t="s">
        <v>1266</v>
      </c>
      <c r="G736" s="18" t="s">
        <v>1267</v>
      </c>
      <c r="H736" s="18" t="s">
        <v>1268</v>
      </c>
      <c r="I736" s="18" t="s">
        <v>1269</v>
      </c>
      <c r="J736" s="18" t="s">
        <v>1270</v>
      </c>
      <c r="K736" s="18" t="s">
        <v>1271</v>
      </c>
      <c r="L736" s="18" t="s">
        <v>1272</v>
      </c>
      <c r="M736" s="18" t="s">
        <v>1273</v>
      </c>
      <c r="N736" s="18" t="s">
        <v>1274</v>
      </c>
      <c r="O736" s="18" t="s">
        <v>1275</v>
      </c>
      <c r="P736" s="18" t="s">
        <v>1276</v>
      </c>
      <c r="Q736" s="18" t="s">
        <v>1277</v>
      </c>
      <c r="R736" s="18" t="s">
        <v>1278</v>
      </c>
      <c r="S736" s="18" t="s">
        <v>1279</v>
      </c>
      <c r="T736" s="18" t="s">
        <v>1280</v>
      </c>
      <c r="U736" s="18" t="s">
        <v>1281</v>
      </c>
      <c r="V736" s="22" t="s">
        <v>5</v>
      </c>
      <c r="X736" t="s">
        <v>446</v>
      </c>
      <c r="Z736" t="s">
        <v>1282</v>
      </c>
      <c r="AB736" t="s">
        <v>476</v>
      </c>
    </row>
    <row r="737" spans="1:25" ht="15.75" thickBot="1" x14ac:dyDescent="0.3">
      <c r="A737" s="7" t="s">
        <v>161</v>
      </c>
      <c r="B737" s="9">
        <v>323</v>
      </c>
      <c r="C737" s="9">
        <v>25</v>
      </c>
      <c r="D737" s="9">
        <v>6</v>
      </c>
      <c r="E737" s="9">
        <v>15</v>
      </c>
      <c r="F737" s="9">
        <v>7</v>
      </c>
      <c r="G737" s="9">
        <v>3</v>
      </c>
      <c r="H737" s="9">
        <v>4</v>
      </c>
      <c r="I737" s="9">
        <v>5</v>
      </c>
      <c r="J737" s="9">
        <v>3</v>
      </c>
      <c r="K737" s="9">
        <v>2</v>
      </c>
      <c r="L737" s="9">
        <v>2</v>
      </c>
      <c r="M737" s="9">
        <v>4</v>
      </c>
      <c r="N737" s="9">
        <v>1</v>
      </c>
      <c r="O737" s="9">
        <v>1</v>
      </c>
      <c r="P737" s="9">
        <v>1</v>
      </c>
      <c r="Q737" s="9">
        <v>1</v>
      </c>
      <c r="R737" s="9">
        <v>1</v>
      </c>
      <c r="S737" s="9">
        <v>1</v>
      </c>
      <c r="T737" s="9">
        <v>1</v>
      </c>
      <c r="U737" s="9">
        <v>1</v>
      </c>
      <c r="V737" s="19">
        <v>19</v>
      </c>
      <c r="X737" s="3">
        <f>ROUND(SUM(B737:V737) * 2 / 3,0)+1</f>
        <v>285</v>
      </c>
    </row>
    <row r="738" spans="1:25" ht="15.75" thickBot="1" x14ac:dyDescent="0.3"/>
    <row r="739" spans="1:25" x14ac:dyDescent="0.25">
      <c r="A739" s="4">
        <v>2015</v>
      </c>
      <c r="B739" s="18" t="s">
        <v>1283</v>
      </c>
      <c r="C739" s="18" t="s">
        <v>1284</v>
      </c>
      <c r="D739" s="18" t="s">
        <v>1285</v>
      </c>
      <c r="E739" s="18" t="s">
        <v>1286</v>
      </c>
      <c r="F739" s="18" t="s">
        <v>1287</v>
      </c>
      <c r="G739" s="18" t="s">
        <v>1288</v>
      </c>
      <c r="H739" s="18" t="s">
        <v>1289</v>
      </c>
      <c r="I739" s="18" t="s">
        <v>1290</v>
      </c>
      <c r="J739" s="18" t="s">
        <v>1291</v>
      </c>
      <c r="K739" s="18" t="s">
        <v>1292</v>
      </c>
      <c r="L739" s="18" t="s">
        <v>1293</v>
      </c>
      <c r="M739" s="18" t="s">
        <v>806</v>
      </c>
      <c r="N739" s="18" t="s">
        <v>1294</v>
      </c>
      <c r="O739" s="18" t="s">
        <v>1295</v>
      </c>
      <c r="P739" s="18" t="s">
        <v>1296</v>
      </c>
      <c r="Q739" s="18" t="s">
        <v>1297</v>
      </c>
      <c r="R739" s="18" t="s">
        <v>1298</v>
      </c>
      <c r="S739" s="22" t="s">
        <v>5</v>
      </c>
      <c r="U739" t="s">
        <v>196</v>
      </c>
      <c r="W739" t="s">
        <v>1300</v>
      </c>
      <c r="Y739" t="s">
        <v>477</v>
      </c>
    </row>
    <row r="740" spans="1:25" ht="15.75" thickBot="1" x14ac:dyDescent="0.3">
      <c r="A740" s="7" t="s">
        <v>1299</v>
      </c>
      <c r="B740" s="9">
        <v>13</v>
      </c>
      <c r="C740" s="9">
        <v>13</v>
      </c>
      <c r="D740" s="9">
        <v>10</v>
      </c>
      <c r="E740" s="9">
        <v>9</v>
      </c>
      <c r="F740" s="9">
        <v>7</v>
      </c>
      <c r="G740" s="9">
        <v>4</v>
      </c>
      <c r="H740" s="9">
        <v>3</v>
      </c>
      <c r="I740" s="9">
        <v>3</v>
      </c>
      <c r="J740" s="9">
        <v>3</v>
      </c>
      <c r="K740" s="9">
        <v>2</v>
      </c>
      <c r="L740" s="9">
        <v>2</v>
      </c>
      <c r="M740" s="9">
        <v>1</v>
      </c>
      <c r="N740" s="9">
        <v>1</v>
      </c>
      <c r="O740" s="9">
        <v>1</v>
      </c>
      <c r="P740" s="9">
        <v>1</v>
      </c>
      <c r="Q740" s="9">
        <v>1</v>
      </c>
      <c r="R740" s="9">
        <v>1</v>
      </c>
      <c r="S740" s="19">
        <v>56</v>
      </c>
      <c r="U740" s="3">
        <f>ROUND(SUM(B740:S740) * 0.5,0)+1</f>
        <v>67</v>
      </c>
    </row>
    <row r="741" spans="1:25" ht="15.75" thickBot="1" x14ac:dyDescent="0.3"/>
    <row r="742" spans="1:25" x14ac:dyDescent="0.25">
      <c r="A742" s="4">
        <v>2013</v>
      </c>
      <c r="B742" s="18" t="s">
        <v>180</v>
      </c>
      <c r="C742" s="18" t="s">
        <v>1301</v>
      </c>
      <c r="D742" s="18" t="s">
        <v>181</v>
      </c>
      <c r="E742" s="18" t="s">
        <v>107</v>
      </c>
      <c r="F742" s="18" t="s">
        <v>183</v>
      </c>
      <c r="G742" s="18" t="s">
        <v>1302</v>
      </c>
      <c r="H742" s="22" t="s">
        <v>182</v>
      </c>
      <c r="J742" t="s">
        <v>196</v>
      </c>
      <c r="L742" t="s">
        <v>1303</v>
      </c>
      <c r="N742" t="s">
        <v>479</v>
      </c>
    </row>
    <row r="743" spans="1:25" ht="15.75" thickBot="1" x14ac:dyDescent="0.3">
      <c r="A743" s="7" t="s">
        <v>184</v>
      </c>
      <c r="B743" s="9">
        <v>148</v>
      </c>
      <c r="C743" s="9">
        <v>18</v>
      </c>
      <c r="D743" s="9">
        <v>5</v>
      </c>
      <c r="E743" s="9">
        <v>4</v>
      </c>
      <c r="F743" s="9">
        <v>3</v>
      </c>
      <c r="G743" s="9">
        <v>1</v>
      </c>
      <c r="H743" s="19">
        <v>1</v>
      </c>
      <c r="J743" s="3">
        <f>ROUND(SUM(B743:H743) * 0.5,0)+1</f>
        <v>91</v>
      </c>
    </row>
    <row r="744" spans="1:25" ht="15.75" thickBot="1" x14ac:dyDescent="0.3"/>
    <row r="745" spans="1:25" x14ac:dyDescent="0.25">
      <c r="A745" s="4">
        <v>2015</v>
      </c>
      <c r="B745" s="18" t="s">
        <v>254</v>
      </c>
      <c r="C745" s="18" t="s">
        <v>253</v>
      </c>
      <c r="D745" s="18" t="s">
        <v>143</v>
      </c>
      <c r="E745" s="18" t="s">
        <v>1304</v>
      </c>
      <c r="F745" s="18" t="s">
        <v>1305</v>
      </c>
      <c r="G745" s="22" t="s">
        <v>803</v>
      </c>
      <c r="I745" t="s">
        <v>473</v>
      </c>
      <c r="K745" t="s">
        <v>1306</v>
      </c>
      <c r="M745" t="s">
        <v>480</v>
      </c>
    </row>
    <row r="746" spans="1:25" ht="15.75" thickBot="1" x14ac:dyDescent="0.3">
      <c r="A746" s="7" t="s">
        <v>187</v>
      </c>
      <c r="B746" s="9">
        <v>212</v>
      </c>
      <c r="C746" s="9">
        <v>140</v>
      </c>
      <c r="D746" s="9">
        <v>1</v>
      </c>
      <c r="E746" s="9">
        <v>5</v>
      </c>
      <c r="F746" s="9">
        <v>1</v>
      </c>
      <c r="G746" s="19">
        <v>1</v>
      </c>
      <c r="I746" s="3">
        <f>ROUND(SUM(B746:G746) * 2 / 3,0)+1</f>
        <v>241</v>
      </c>
    </row>
    <row r="747" spans="1:25" ht="15.75" thickBot="1" x14ac:dyDescent="0.3"/>
    <row r="748" spans="1:25" x14ac:dyDescent="0.25">
      <c r="A748" s="4">
        <v>2016</v>
      </c>
      <c r="B748" s="18" t="s">
        <v>1307</v>
      </c>
      <c r="C748" s="18" t="s">
        <v>1308</v>
      </c>
      <c r="D748" s="18" t="s">
        <v>1309</v>
      </c>
      <c r="E748" s="18" t="s">
        <v>1310</v>
      </c>
      <c r="F748" s="18" t="s">
        <v>1311</v>
      </c>
      <c r="G748" s="18" t="s">
        <v>1312</v>
      </c>
      <c r="H748" s="18" t="s">
        <v>1313</v>
      </c>
      <c r="I748" s="18" t="s">
        <v>1314</v>
      </c>
      <c r="J748" s="18" t="s">
        <v>1315</v>
      </c>
      <c r="K748" s="18" t="s">
        <v>1032</v>
      </c>
      <c r="L748" s="18" t="s">
        <v>1088</v>
      </c>
      <c r="M748" s="18" t="s">
        <v>1316</v>
      </c>
      <c r="N748" s="18" t="s">
        <v>1317</v>
      </c>
      <c r="O748" s="18" t="s">
        <v>1318</v>
      </c>
      <c r="P748" s="18" t="s">
        <v>1319</v>
      </c>
      <c r="Q748" s="22" t="s">
        <v>1180</v>
      </c>
      <c r="R748" s="33" t="s">
        <v>12</v>
      </c>
      <c r="S748" t="s">
        <v>196</v>
      </c>
      <c r="U748" t="s">
        <v>1320</v>
      </c>
      <c r="W748" t="s">
        <v>198</v>
      </c>
    </row>
    <row r="749" spans="1:25" ht="15.75" thickBot="1" x14ac:dyDescent="0.3">
      <c r="A749" s="7" t="s">
        <v>199</v>
      </c>
      <c r="B749" s="9">
        <v>75</v>
      </c>
      <c r="C749" s="9">
        <v>25</v>
      </c>
      <c r="D749" s="9">
        <v>20</v>
      </c>
      <c r="E749" s="9">
        <v>13</v>
      </c>
      <c r="F749" s="9">
        <v>6</v>
      </c>
      <c r="G749" s="9">
        <v>5</v>
      </c>
      <c r="H749" s="9">
        <v>4</v>
      </c>
      <c r="I749" s="9">
        <v>4</v>
      </c>
      <c r="J749" s="9">
        <v>3</v>
      </c>
      <c r="K749" s="9">
        <v>3</v>
      </c>
      <c r="L749" s="9">
        <v>3</v>
      </c>
      <c r="M749" s="9">
        <v>3</v>
      </c>
      <c r="N749" s="9">
        <v>2</v>
      </c>
      <c r="O749" s="9">
        <v>1</v>
      </c>
      <c r="P749" s="9">
        <v>2</v>
      </c>
      <c r="Q749" s="19">
        <v>2</v>
      </c>
      <c r="S749" s="3">
        <f>ROUND(SUM(B749:Q749) * 0.5,0)+1</f>
        <v>87</v>
      </c>
    </row>
    <row r="750" spans="1:25" ht="15.75" thickBot="1" x14ac:dyDescent="0.3"/>
    <row r="751" spans="1:25" x14ac:dyDescent="0.25">
      <c r="A751" s="4">
        <v>2015</v>
      </c>
      <c r="B751" s="18" t="s">
        <v>1321</v>
      </c>
      <c r="C751" s="18" t="s">
        <v>972</v>
      </c>
      <c r="D751" s="18" t="s">
        <v>970</v>
      </c>
      <c r="E751" s="18" t="s">
        <v>1322</v>
      </c>
      <c r="F751" s="18" t="s">
        <v>1323</v>
      </c>
      <c r="G751" s="18" t="s">
        <v>971</v>
      </c>
      <c r="H751" s="18" t="s">
        <v>1324</v>
      </c>
      <c r="I751" s="18" t="s">
        <v>1325</v>
      </c>
      <c r="J751" s="18" t="s">
        <v>974</v>
      </c>
      <c r="K751" s="18" t="s">
        <v>979</v>
      </c>
      <c r="L751" s="18" t="s">
        <v>977</v>
      </c>
      <c r="M751" s="18" t="s">
        <v>1326</v>
      </c>
      <c r="N751" s="18" t="s">
        <v>981</v>
      </c>
      <c r="O751" s="22" t="s">
        <v>1327</v>
      </c>
      <c r="P751" s="33" t="s">
        <v>12</v>
      </c>
      <c r="Q751" s="17" t="s">
        <v>196</v>
      </c>
      <c r="R751" s="13"/>
      <c r="S751" t="s">
        <v>1328</v>
      </c>
      <c r="T751" s="13"/>
      <c r="U751" s="13" t="s">
        <v>207</v>
      </c>
    </row>
    <row r="752" spans="1:25" ht="15.75" thickBot="1" x14ac:dyDescent="0.3">
      <c r="A752" s="7" t="s">
        <v>403</v>
      </c>
      <c r="B752" s="9">
        <v>55</v>
      </c>
      <c r="C752" s="9">
        <v>33</v>
      </c>
      <c r="D752" s="9">
        <v>18</v>
      </c>
      <c r="E752" s="9">
        <v>2</v>
      </c>
      <c r="F752" s="9">
        <v>5</v>
      </c>
      <c r="G752" s="9">
        <v>3</v>
      </c>
      <c r="H752" s="9">
        <v>3</v>
      </c>
      <c r="I752" s="9">
        <v>2</v>
      </c>
      <c r="J752" s="9">
        <v>1</v>
      </c>
      <c r="K752" s="9">
        <v>1</v>
      </c>
      <c r="L752" s="9">
        <v>1</v>
      </c>
      <c r="M752" s="9">
        <v>1</v>
      </c>
      <c r="N752" s="9">
        <v>1</v>
      </c>
      <c r="O752" s="19">
        <v>1</v>
      </c>
      <c r="Q752" s="3">
        <f>ROUND(SUM(B752:O752) * 0.5,0)+1</f>
        <v>65</v>
      </c>
    </row>
    <row r="753" spans="1:18" ht="15.75" thickBot="1" x14ac:dyDescent="0.3"/>
    <row r="754" spans="1:18" x14ac:dyDescent="0.25">
      <c r="A754" s="4">
        <v>2015</v>
      </c>
      <c r="B754" s="18" t="s">
        <v>1329</v>
      </c>
      <c r="C754" s="18" t="s">
        <v>1330</v>
      </c>
      <c r="D754" s="18" t="s">
        <v>1331</v>
      </c>
      <c r="E754" s="18" t="s">
        <v>1332</v>
      </c>
      <c r="F754" s="18" t="s">
        <v>1333</v>
      </c>
      <c r="G754" s="18" t="s">
        <v>1334</v>
      </c>
      <c r="H754" s="18" t="s">
        <v>1335</v>
      </c>
      <c r="I754" s="18" t="s">
        <v>1336</v>
      </c>
      <c r="J754" s="18" t="s">
        <v>1337</v>
      </c>
      <c r="K754" s="18" t="s">
        <v>1338</v>
      </c>
      <c r="L754" s="22" t="s">
        <v>1339</v>
      </c>
      <c r="N754" t="s">
        <v>196</v>
      </c>
      <c r="P754" t="s">
        <v>1340</v>
      </c>
      <c r="R754" t="s">
        <v>221</v>
      </c>
    </row>
    <row r="755" spans="1:18" ht="15.75" thickBot="1" x14ac:dyDescent="0.3">
      <c r="A755" s="7" t="s">
        <v>222</v>
      </c>
      <c r="B755" s="9">
        <v>33</v>
      </c>
      <c r="C755" s="9">
        <v>13</v>
      </c>
      <c r="D755" s="9">
        <v>10</v>
      </c>
      <c r="E755" s="9">
        <v>5</v>
      </c>
      <c r="F755" s="9">
        <v>7</v>
      </c>
      <c r="G755" s="9">
        <v>4</v>
      </c>
      <c r="H755" s="9">
        <v>4</v>
      </c>
      <c r="I755" s="9">
        <v>2</v>
      </c>
      <c r="J755" s="9">
        <v>2</v>
      </c>
      <c r="K755" s="9">
        <v>2</v>
      </c>
      <c r="L755" s="19">
        <v>1</v>
      </c>
      <c r="N755" s="3">
        <f>ROUND(SUM(B755:L755) * 0.5,0)+1</f>
        <v>43</v>
      </c>
    </row>
    <row r="756" spans="1:18" ht="15.75" thickBot="1" x14ac:dyDescent="0.3"/>
    <row r="757" spans="1:18" x14ac:dyDescent="0.25">
      <c r="A757" s="4">
        <v>2013</v>
      </c>
      <c r="B757" s="18" t="s">
        <v>975</v>
      </c>
      <c r="C757" s="18" t="s">
        <v>1341</v>
      </c>
      <c r="D757" s="18" t="s">
        <v>1342</v>
      </c>
      <c r="E757" s="18" t="s">
        <v>1343</v>
      </c>
      <c r="F757" s="22" t="s">
        <v>5</v>
      </c>
      <c r="H757" t="s">
        <v>196</v>
      </c>
      <c r="J757" t="s">
        <v>1344</v>
      </c>
      <c r="L757" t="s">
        <v>229</v>
      </c>
    </row>
    <row r="758" spans="1:18" ht="15.75" thickBot="1" x14ac:dyDescent="0.3">
      <c r="A758" s="7" t="s">
        <v>228</v>
      </c>
      <c r="B758" s="9">
        <v>62</v>
      </c>
      <c r="C758" s="9">
        <v>19</v>
      </c>
      <c r="D758" s="9">
        <v>6</v>
      </c>
      <c r="E758" s="9">
        <v>3</v>
      </c>
      <c r="F758" s="19">
        <v>1</v>
      </c>
      <c r="H758" s="3">
        <f>ROUND(SUM(B758:F758) * 0.5,0)+1</f>
        <v>47</v>
      </c>
    </row>
    <row r="759" spans="1:18" ht="15.75" thickBot="1" x14ac:dyDescent="0.3"/>
    <row r="760" spans="1:18" x14ac:dyDescent="0.25">
      <c r="A760" s="4">
        <v>2016</v>
      </c>
      <c r="B760" s="18" t="s">
        <v>990</v>
      </c>
      <c r="C760" s="22" t="s">
        <v>991</v>
      </c>
      <c r="D760" t="s">
        <v>12</v>
      </c>
      <c r="E760" s="17" t="s">
        <v>196</v>
      </c>
      <c r="G760" t="s">
        <v>1345</v>
      </c>
      <c r="I760" t="s">
        <v>235</v>
      </c>
    </row>
    <row r="761" spans="1:18" ht="15.75" thickBot="1" x14ac:dyDescent="0.3">
      <c r="A761" s="7" t="s">
        <v>234</v>
      </c>
      <c r="B761" s="9">
        <v>171</v>
      </c>
      <c r="C761" s="19">
        <v>104</v>
      </c>
      <c r="E761" s="3">
        <f>ROUND(SUM(B761:C761) * 0.5,0)+1</f>
        <v>139</v>
      </c>
    </row>
    <row r="762" spans="1:18" ht="15.75" thickBot="1" x14ac:dyDescent="0.3"/>
    <row r="763" spans="1:18" x14ac:dyDescent="0.25">
      <c r="A763" s="4">
        <v>2016</v>
      </c>
      <c r="B763" s="18" t="s">
        <v>1346</v>
      </c>
      <c r="C763" s="18" t="s">
        <v>1347</v>
      </c>
      <c r="D763" s="18" t="s">
        <v>1348</v>
      </c>
      <c r="E763" s="18" t="s">
        <v>1349</v>
      </c>
      <c r="F763" s="22" t="s">
        <v>5</v>
      </c>
      <c r="H763" s="17" t="s">
        <v>196</v>
      </c>
      <c r="J763" t="s">
        <v>1350</v>
      </c>
      <c r="L763" t="s">
        <v>241</v>
      </c>
    </row>
    <row r="764" spans="1:18" ht="15.75" thickBot="1" x14ac:dyDescent="0.3">
      <c r="A764" s="7" t="s">
        <v>239</v>
      </c>
      <c r="B764" s="9">
        <v>167</v>
      </c>
      <c r="C764" s="9">
        <v>3</v>
      </c>
      <c r="D764" s="9">
        <v>6</v>
      </c>
      <c r="E764" s="9">
        <v>3</v>
      </c>
      <c r="F764" s="19">
        <v>76</v>
      </c>
      <c r="H764" s="3">
        <f>ROUND(SUM(B764:F764) * 0.5,0)+1</f>
        <v>129</v>
      </c>
    </row>
    <row r="765" spans="1:18" ht="15.75" thickBot="1" x14ac:dyDescent="0.3"/>
    <row r="766" spans="1:18" x14ac:dyDescent="0.25">
      <c r="A766" s="4">
        <v>2016</v>
      </c>
      <c r="B766" s="18" t="s">
        <v>1351</v>
      </c>
      <c r="C766" s="18" t="s">
        <v>1352</v>
      </c>
      <c r="D766" s="22" t="s">
        <v>1353</v>
      </c>
      <c r="E766" t="s">
        <v>12</v>
      </c>
      <c r="F766" t="s">
        <v>473</v>
      </c>
      <c r="H766" t="s">
        <v>1354</v>
      </c>
      <c r="J766" t="s">
        <v>490</v>
      </c>
    </row>
    <row r="767" spans="1:18" ht="15.75" thickBot="1" x14ac:dyDescent="0.3">
      <c r="A767" s="7" t="s">
        <v>487</v>
      </c>
      <c r="B767" s="9">
        <v>40</v>
      </c>
      <c r="C767" s="9">
        <v>29</v>
      </c>
      <c r="D767" s="19">
        <v>3</v>
      </c>
      <c r="F767" s="3">
        <f>ROUND(SUM(B767:D767) * 2 / 3,0)+1</f>
        <v>49</v>
      </c>
    </row>
    <row r="768" spans="1:18" ht="15.75" thickBot="1" x14ac:dyDescent="0.3"/>
    <row r="769" spans="1:22" x14ac:dyDescent="0.25">
      <c r="A769" s="4">
        <v>2017</v>
      </c>
      <c r="B769" s="18" t="s">
        <v>1355</v>
      </c>
      <c r="C769" s="18" t="s">
        <v>1356</v>
      </c>
      <c r="D769" s="18" t="s">
        <v>1357</v>
      </c>
      <c r="E769" s="18" t="s">
        <v>1358</v>
      </c>
      <c r="F769" s="18" t="s">
        <v>1359</v>
      </c>
      <c r="G769" s="18" t="s">
        <v>1360</v>
      </c>
      <c r="H769" s="18" t="s">
        <v>1361</v>
      </c>
      <c r="I769" s="18" t="s">
        <v>1362</v>
      </c>
      <c r="J769" s="18" t="s">
        <v>1363</v>
      </c>
      <c r="K769" s="18" t="s">
        <v>1364</v>
      </c>
      <c r="L769" s="18" t="s">
        <v>1365</v>
      </c>
      <c r="M769" s="18" t="s">
        <v>1366</v>
      </c>
      <c r="N769" s="22" t="s">
        <v>5</v>
      </c>
      <c r="P769" s="17" t="s">
        <v>196</v>
      </c>
      <c r="R769" t="s">
        <v>1368</v>
      </c>
      <c r="T769" t="s">
        <v>249</v>
      </c>
    </row>
    <row r="770" spans="1:22" ht="15.75" thickBot="1" x14ac:dyDescent="0.3">
      <c r="A770" s="7" t="s">
        <v>248</v>
      </c>
      <c r="B770" s="9">
        <v>21</v>
      </c>
      <c r="C770" s="9">
        <v>20</v>
      </c>
      <c r="D770" s="9">
        <v>3</v>
      </c>
      <c r="E770" s="9">
        <v>5</v>
      </c>
      <c r="F770" s="9">
        <v>3</v>
      </c>
      <c r="G770" s="9">
        <v>1</v>
      </c>
      <c r="H770" s="9">
        <v>2</v>
      </c>
      <c r="I770" s="9">
        <v>1</v>
      </c>
      <c r="J770" s="9">
        <v>1</v>
      </c>
      <c r="K770" s="9">
        <v>1</v>
      </c>
      <c r="L770" s="9">
        <v>1</v>
      </c>
      <c r="M770" s="9">
        <v>1</v>
      </c>
      <c r="N770" s="19">
        <v>13</v>
      </c>
      <c r="P770" s="3">
        <f>ROUND(SUM(B770:N770) * 0.5,0)+1</f>
        <v>38</v>
      </c>
    </row>
    <row r="771" spans="1:22" ht="15.75" thickBot="1" x14ac:dyDescent="0.3"/>
    <row r="772" spans="1:22" x14ac:dyDescent="0.25">
      <c r="A772" s="4">
        <v>2018</v>
      </c>
      <c r="B772" s="18" t="s">
        <v>1369</v>
      </c>
      <c r="C772" s="18" t="s">
        <v>1370</v>
      </c>
      <c r="D772" s="18" t="s">
        <v>1371</v>
      </c>
      <c r="E772" s="18" t="s">
        <v>1000</v>
      </c>
      <c r="F772" s="22" t="s">
        <v>5</v>
      </c>
      <c r="H772" t="s">
        <v>196</v>
      </c>
      <c r="J772" t="s">
        <v>1372</v>
      </c>
      <c r="L772" t="s">
        <v>258</v>
      </c>
    </row>
    <row r="773" spans="1:22" ht="15.75" thickBot="1" x14ac:dyDescent="0.3">
      <c r="A773" s="7" t="s">
        <v>769</v>
      </c>
      <c r="B773" s="9">
        <v>64</v>
      </c>
      <c r="C773" s="9">
        <v>8</v>
      </c>
      <c r="D773" s="9">
        <v>4</v>
      </c>
      <c r="E773" s="9">
        <v>48</v>
      </c>
      <c r="F773" s="19">
        <v>3</v>
      </c>
      <c r="H773" s="3">
        <f>ROUND(SUM(B773:F773) * 0.5,0)+1</f>
        <v>65</v>
      </c>
    </row>
    <row r="774" spans="1:22" ht="15.75" thickBot="1" x14ac:dyDescent="0.3"/>
    <row r="775" spans="1:22" x14ac:dyDescent="0.25">
      <c r="A775" s="4">
        <v>2013</v>
      </c>
      <c r="B775" s="18" t="s">
        <v>1373</v>
      </c>
      <c r="C775" s="18" t="s">
        <v>1374</v>
      </c>
      <c r="D775" s="18" t="s">
        <v>1375</v>
      </c>
      <c r="E775" s="18" t="s">
        <v>1376</v>
      </c>
      <c r="F775" s="18" t="s">
        <v>1377</v>
      </c>
      <c r="G775" s="18" t="s">
        <v>1378</v>
      </c>
      <c r="H775" s="18" t="s">
        <v>1379</v>
      </c>
      <c r="I775" s="18" t="s">
        <v>1380</v>
      </c>
      <c r="J775" s="18" t="s">
        <v>1381</v>
      </c>
      <c r="K775" s="18" t="s">
        <v>1382</v>
      </c>
      <c r="L775" s="18" t="s">
        <v>1383</v>
      </c>
      <c r="M775" s="18" t="s">
        <v>1384</v>
      </c>
      <c r="N775" s="18" t="s">
        <v>1385</v>
      </c>
      <c r="O775" s="18" t="s">
        <v>1386</v>
      </c>
      <c r="P775" s="22" t="s">
        <v>1387</v>
      </c>
      <c r="Q775" t="s">
        <v>12</v>
      </c>
      <c r="R775" t="s">
        <v>446</v>
      </c>
      <c r="T775" t="s">
        <v>267</v>
      </c>
      <c r="V775" t="s">
        <v>266</v>
      </c>
    </row>
    <row r="776" spans="1:22" ht="15.75" thickBot="1" x14ac:dyDescent="0.3">
      <c r="A776" s="7" t="s">
        <v>268</v>
      </c>
      <c r="B776" s="9">
        <v>53</v>
      </c>
      <c r="C776" s="9">
        <v>37</v>
      </c>
      <c r="D776" s="9">
        <v>10</v>
      </c>
      <c r="E776" s="9">
        <v>2</v>
      </c>
      <c r="F776" s="9">
        <v>2</v>
      </c>
      <c r="G776" s="9">
        <v>1</v>
      </c>
      <c r="H776" s="9">
        <v>1</v>
      </c>
      <c r="I776" s="9">
        <v>1</v>
      </c>
      <c r="J776" s="9">
        <v>1</v>
      </c>
      <c r="K776" s="9">
        <v>1</v>
      </c>
      <c r="L776" s="9">
        <v>1</v>
      </c>
      <c r="M776" s="9">
        <v>1</v>
      </c>
      <c r="N776" s="9">
        <v>1</v>
      </c>
      <c r="O776" s="9">
        <v>1</v>
      </c>
      <c r="P776" s="19">
        <v>1</v>
      </c>
      <c r="R776" s="3">
        <f>ROUND(SUM(B776:P776) * 2 / 3,0)+1</f>
        <v>77</v>
      </c>
    </row>
    <row r="777" spans="1:22" ht="15.75" thickBot="1" x14ac:dyDescent="0.3"/>
    <row r="778" spans="1:22" x14ac:dyDescent="0.25">
      <c r="A778" s="4">
        <v>2014</v>
      </c>
      <c r="B778" s="18" t="s">
        <v>273</v>
      </c>
      <c r="C778" s="18" t="s">
        <v>1388</v>
      </c>
      <c r="D778" s="18" t="s">
        <v>1389</v>
      </c>
      <c r="E778" s="18" t="s">
        <v>1390</v>
      </c>
      <c r="F778" s="22" t="s">
        <v>1391</v>
      </c>
      <c r="H778" t="s">
        <v>196</v>
      </c>
      <c r="J778" t="s">
        <v>1392</v>
      </c>
      <c r="L778" t="s">
        <v>276</v>
      </c>
    </row>
    <row r="779" spans="1:22" ht="15.75" thickBot="1" x14ac:dyDescent="0.3">
      <c r="A779" s="7" t="s">
        <v>274</v>
      </c>
      <c r="B779" s="9">
        <v>57</v>
      </c>
      <c r="C779" s="9">
        <v>41</v>
      </c>
      <c r="D779" s="9">
        <v>1</v>
      </c>
      <c r="E779" s="9">
        <v>2</v>
      </c>
      <c r="F779" s="19">
        <v>1</v>
      </c>
      <c r="H779" s="3">
        <f>ROUND(SUM(B779:F779) * 0.5,0)+1</f>
        <v>52</v>
      </c>
    </row>
    <row r="780" spans="1:22" ht="15.75" thickBot="1" x14ac:dyDescent="0.3"/>
    <row r="781" spans="1:22" x14ac:dyDescent="0.25">
      <c r="A781" s="4">
        <v>2017</v>
      </c>
      <c r="B781" s="18" t="s">
        <v>1393</v>
      </c>
      <c r="C781" s="18" t="s">
        <v>1394</v>
      </c>
      <c r="D781" s="18" t="s">
        <v>1395</v>
      </c>
      <c r="E781" s="18" t="s">
        <v>1396</v>
      </c>
      <c r="F781" s="18" t="s">
        <v>1397</v>
      </c>
      <c r="G781" s="18" t="s">
        <v>1398</v>
      </c>
      <c r="H781" s="18" t="s">
        <v>1399</v>
      </c>
      <c r="I781" s="18" t="s">
        <v>1400</v>
      </c>
      <c r="J781" s="18" t="s">
        <v>1401</v>
      </c>
      <c r="K781" s="18" t="s">
        <v>1402</v>
      </c>
      <c r="L781" s="18" t="s">
        <v>1403</v>
      </c>
      <c r="M781" s="18" t="s">
        <v>1404</v>
      </c>
      <c r="N781" s="18" t="s">
        <v>1405</v>
      </c>
      <c r="O781" s="22" t="s">
        <v>1406</v>
      </c>
      <c r="Q781" t="s">
        <v>196</v>
      </c>
      <c r="S781" t="s">
        <v>1407</v>
      </c>
      <c r="U781" t="s">
        <v>285</v>
      </c>
    </row>
    <row r="782" spans="1:22" ht="15.75" thickBot="1" x14ac:dyDescent="0.3">
      <c r="A782" s="7" t="s">
        <v>283</v>
      </c>
      <c r="B782" s="9">
        <v>125</v>
      </c>
      <c r="C782" s="9">
        <v>19</v>
      </c>
      <c r="D782" s="9">
        <v>7</v>
      </c>
      <c r="E782" s="9">
        <v>3</v>
      </c>
      <c r="F782" s="9">
        <v>2</v>
      </c>
      <c r="G782" s="9">
        <v>1</v>
      </c>
      <c r="H782" s="9">
        <v>1</v>
      </c>
      <c r="I782" s="9">
        <v>1</v>
      </c>
      <c r="J782" s="9">
        <v>1</v>
      </c>
      <c r="K782" s="9">
        <v>1</v>
      </c>
      <c r="L782" s="9">
        <v>1</v>
      </c>
      <c r="M782" s="9">
        <v>1</v>
      </c>
      <c r="N782" s="9">
        <v>1</v>
      </c>
      <c r="O782" s="19">
        <v>1</v>
      </c>
      <c r="Q782" s="3">
        <f>ROUND(SUM(B782:O782) * 0.5,0)+1</f>
        <v>84</v>
      </c>
    </row>
    <row r="783" spans="1:22" ht="15.75" thickBot="1" x14ac:dyDescent="0.3"/>
    <row r="784" spans="1:22" x14ac:dyDescent="0.25">
      <c r="A784" s="4">
        <v>2017</v>
      </c>
      <c r="B784" s="18" t="s">
        <v>1408</v>
      </c>
      <c r="C784" s="18" t="s">
        <v>1409</v>
      </c>
      <c r="D784" s="18" t="s">
        <v>1410</v>
      </c>
      <c r="E784" s="18" t="s">
        <v>1411</v>
      </c>
      <c r="F784" s="18" t="s">
        <v>1412</v>
      </c>
      <c r="G784" s="18" t="s">
        <v>1413</v>
      </c>
      <c r="H784" s="22" t="s">
        <v>5</v>
      </c>
      <c r="J784" t="s">
        <v>196</v>
      </c>
      <c r="L784" t="s">
        <v>1414</v>
      </c>
      <c r="N784" t="s">
        <v>290</v>
      </c>
    </row>
    <row r="785" spans="1:42" ht="15.75" thickBot="1" x14ac:dyDescent="0.3">
      <c r="A785" s="7" t="s">
        <v>291</v>
      </c>
      <c r="B785" s="9">
        <v>31</v>
      </c>
      <c r="C785" s="9">
        <v>5</v>
      </c>
      <c r="D785" s="9">
        <v>5</v>
      </c>
      <c r="E785" s="9">
        <v>4</v>
      </c>
      <c r="F785" s="9">
        <v>5</v>
      </c>
      <c r="G785" s="9">
        <v>2</v>
      </c>
      <c r="H785" s="19">
        <v>1</v>
      </c>
      <c r="J785" s="3">
        <f>ROUND(SUM(B785:H785) * 0.5,0)+1</f>
        <v>28</v>
      </c>
    </row>
    <row r="786" spans="1:42" ht="15.75" thickBot="1" x14ac:dyDescent="0.3"/>
    <row r="787" spans="1:42" x14ac:dyDescent="0.25">
      <c r="A787" s="4">
        <v>2013</v>
      </c>
      <c r="B787" s="18" t="s">
        <v>1415</v>
      </c>
      <c r="C787" s="18" t="s">
        <v>1416</v>
      </c>
      <c r="D787" s="18" t="s">
        <v>1417</v>
      </c>
      <c r="E787" s="18" t="s">
        <v>1418</v>
      </c>
      <c r="F787" s="18" t="s">
        <v>1419</v>
      </c>
      <c r="G787" s="18" t="s">
        <v>1420</v>
      </c>
      <c r="H787" s="18" t="s">
        <v>1421</v>
      </c>
      <c r="I787" s="18" t="s">
        <v>1422</v>
      </c>
      <c r="J787" s="18" t="s">
        <v>1423</v>
      </c>
      <c r="K787" s="18" t="s">
        <v>1424</v>
      </c>
      <c r="L787" s="18" t="s">
        <v>1425</v>
      </c>
      <c r="M787" s="18" t="s">
        <v>1426</v>
      </c>
      <c r="N787" s="18" t="s">
        <v>1427</v>
      </c>
      <c r="O787" s="18" t="s">
        <v>1428</v>
      </c>
      <c r="P787" s="18" t="s">
        <v>1429</v>
      </c>
      <c r="Q787" s="18" t="s">
        <v>1430</v>
      </c>
      <c r="R787" s="18" t="s">
        <v>1431</v>
      </c>
      <c r="S787" s="18" t="s">
        <v>1432</v>
      </c>
      <c r="T787" s="18" t="s">
        <v>1433</v>
      </c>
      <c r="U787" s="22" t="s">
        <v>5</v>
      </c>
      <c r="W787" t="s">
        <v>196</v>
      </c>
      <c r="Y787" t="s">
        <v>1434</v>
      </c>
      <c r="AA787" t="s">
        <v>301</v>
      </c>
    </row>
    <row r="788" spans="1:42" ht="15.75" thickBot="1" x14ac:dyDescent="0.3">
      <c r="A788" s="7" t="s">
        <v>300</v>
      </c>
      <c r="B788" s="9">
        <v>66</v>
      </c>
      <c r="C788" s="9">
        <v>17</v>
      </c>
      <c r="D788" s="9">
        <v>16</v>
      </c>
      <c r="E788" s="9">
        <v>6</v>
      </c>
      <c r="F788" s="9">
        <v>5</v>
      </c>
      <c r="G788" s="9">
        <v>5</v>
      </c>
      <c r="H788" s="9">
        <v>4</v>
      </c>
      <c r="I788" s="9">
        <v>3</v>
      </c>
      <c r="J788" s="9">
        <v>3</v>
      </c>
      <c r="K788" s="9">
        <v>3</v>
      </c>
      <c r="L788" s="9">
        <v>3</v>
      </c>
      <c r="M788" s="9">
        <v>2</v>
      </c>
      <c r="N788" s="9">
        <v>2</v>
      </c>
      <c r="O788" s="9">
        <v>2</v>
      </c>
      <c r="P788" s="9">
        <v>2</v>
      </c>
      <c r="Q788" s="9">
        <v>1</v>
      </c>
      <c r="R788" s="9">
        <v>1</v>
      </c>
      <c r="S788" s="9">
        <v>1</v>
      </c>
      <c r="T788" s="9">
        <v>1</v>
      </c>
      <c r="U788" s="19">
        <v>4</v>
      </c>
      <c r="W788" s="3">
        <f>ROUND(SUM(B788:U788) * 0.5,0)+1</f>
        <v>75</v>
      </c>
    </row>
    <row r="789" spans="1:42" ht="15.75" thickBot="1" x14ac:dyDescent="0.3"/>
    <row r="790" spans="1:42" x14ac:dyDescent="0.25">
      <c r="A790" s="4">
        <v>2013</v>
      </c>
      <c r="B790" s="18" t="s">
        <v>975</v>
      </c>
      <c r="C790" s="18" t="s">
        <v>1435</v>
      </c>
      <c r="D790" s="18" t="s">
        <v>1436</v>
      </c>
      <c r="E790" s="18" t="s">
        <v>1437</v>
      </c>
      <c r="F790" s="18" t="s">
        <v>1438</v>
      </c>
      <c r="G790" s="18" t="s">
        <v>1439</v>
      </c>
      <c r="H790" s="18" t="s">
        <v>1440</v>
      </c>
      <c r="I790" s="18" t="s">
        <v>1441</v>
      </c>
      <c r="J790" s="18" t="s">
        <v>1442</v>
      </c>
      <c r="K790" s="18" t="s">
        <v>1443</v>
      </c>
      <c r="L790" s="18" t="s">
        <v>1444</v>
      </c>
      <c r="M790" s="18" t="s">
        <v>1445</v>
      </c>
      <c r="N790" s="18" t="s">
        <v>1446</v>
      </c>
      <c r="O790" s="18" t="s">
        <v>1447</v>
      </c>
      <c r="P790" s="18" t="s">
        <v>1367</v>
      </c>
      <c r="Q790" s="22" t="s">
        <v>1448</v>
      </c>
      <c r="R790" s="33" t="s">
        <v>12</v>
      </c>
      <c r="S790" t="s">
        <v>196</v>
      </c>
      <c r="U790" s="35" t="s">
        <v>1503</v>
      </c>
      <c r="W790" t="s">
        <v>308</v>
      </c>
    </row>
    <row r="791" spans="1:42" ht="15.75" thickBot="1" x14ac:dyDescent="0.3">
      <c r="A791" s="7" t="s">
        <v>306</v>
      </c>
      <c r="B791" s="9">
        <v>75</v>
      </c>
      <c r="C791" s="9">
        <v>16</v>
      </c>
      <c r="D791" s="9">
        <v>7</v>
      </c>
      <c r="E791" s="9">
        <v>4</v>
      </c>
      <c r="F791" s="9">
        <v>10</v>
      </c>
      <c r="G791" s="9">
        <v>6</v>
      </c>
      <c r="H791" s="9">
        <v>4</v>
      </c>
      <c r="I791" s="9">
        <v>6</v>
      </c>
      <c r="J791" s="9">
        <v>3</v>
      </c>
      <c r="K791" s="9">
        <v>3</v>
      </c>
      <c r="L791" s="9">
        <v>1</v>
      </c>
      <c r="M791" s="9">
        <v>1</v>
      </c>
      <c r="N791" s="9">
        <v>3</v>
      </c>
      <c r="O791" s="9">
        <v>3</v>
      </c>
      <c r="P791" s="9">
        <v>1</v>
      </c>
      <c r="Q791" s="19">
        <v>1</v>
      </c>
      <c r="S791" s="3">
        <f>ROUND(SUM(B791:Q791) * 0.5,0)+1</f>
        <v>73</v>
      </c>
      <c r="U791" s="35"/>
    </row>
    <row r="792" spans="1:42" ht="15.75" thickBot="1" x14ac:dyDescent="0.3">
      <c r="U792" s="35"/>
    </row>
    <row r="793" spans="1:42" x14ac:dyDescent="0.25">
      <c r="A793" s="4">
        <v>2016</v>
      </c>
      <c r="B793" s="18" t="s">
        <v>1449</v>
      </c>
      <c r="C793" s="18" t="s">
        <v>1450</v>
      </c>
      <c r="D793" s="18" t="s">
        <v>1451</v>
      </c>
      <c r="E793" s="18" t="s">
        <v>310</v>
      </c>
      <c r="F793" s="18" t="s">
        <v>312</v>
      </c>
      <c r="G793" s="18" t="s">
        <v>311</v>
      </c>
      <c r="H793" s="18" t="s">
        <v>315</v>
      </c>
      <c r="I793" s="18" t="s">
        <v>309</v>
      </c>
      <c r="J793" s="18" t="s">
        <v>1452</v>
      </c>
      <c r="K793" s="18" t="s">
        <v>332</v>
      </c>
      <c r="L793" s="18" t="s">
        <v>420</v>
      </c>
      <c r="M793" s="22" t="s">
        <v>1453</v>
      </c>
      <c r="O793" t="s">
        <v>196</v>
      </c>
      <c r="Q793" t="s">
        <v>1454</v>
      </c>
      <c r="S793" t="s">
        <v>308</v>
      </c>
    </row>
    <row r="794" spans="1:42" ht="15.75" thickBot="1" x14ac:dyDescent="0.3">
      <c r="A794" s="7" t="s">
        <v>442</v>
      </c>
      <c r="B794" s="9">
        <v>125</v>
      </c>
      <c r="C794" s="9">
        <v>102</v>
      </c>
      <c r="D794" s="9">
        <v>46</v>
      </c>
      <c r="E794" s="9">
        <v>37</v>
      </c>
      <c r="F794" s="9">
        <v>27</v>
      </c>
      <c r="G794" s="9">
        <v>20</v>
      </c>
      <c r="H794" s="9">
        <v>12</v>
      </c>
      <c r="I794" s="9">
        <v>19</v>
      </c>
      <c r="J794" s="9">
        <v>2</v>
      </c>
      <c r="K794" s="9">
        <v>3</v>
      </c>
      <c r="L794" s="9">
        <v>1</v>
      </c>
      <c r="M794" s="19">
        <v>1</v>
      </c>
      <c r="O794" s="3">
        <f>ROUND(SUM(B794:M794) * 0.5,0)+1</f>
        <v>199</v>
      </c>
    </row>
    <row r="795" spans="1:42" ht="15.75" thickBot="1" x14ac:dyDescent="0.3"/>
    <row r="796" spans="1:42" x14ac:dyDescent="0.25">
      <c r="A796" s="4">
        <v>2017</v>
      </c>
      <c r="B796" s="18" t="s">
        <v>812</v>
      </c>
      <c r="C796" s="18" t="s">
        <v>1015</v>
      </c>
      <c r="D796" s="18" t="s">
        <v>1455</v>
      </c>
      <c r="E796" s="18" t="s">
        <v>1456</v>
      </c>
      <c r="F796" s="18" t="s">
        <v>1022</v>
      </c>
      <c r="G796" s="18" t="s">
        <v>1017</v>
      </c>
      <c r="H796" s="18" t="s">
        <v>1457</v>
      </c>
      <c r="I796" s="18" t="s">
        <v>816</v>
      </c>
      <c r="J796" s="18" t="s">
        <v>1458</v>
      </c>
      <c r="K796" s="18" t="s">
        <v>823</v>
      </c>
      <c r="L796" s="18" t="s">
        <v>1267</v>
      </c>
      <c r="M796" s="18" t="s">
        <v>1018</v>
      </c>
      <c r="N796" s="18" t="s">
        <v>1023</v>
      </c>
      <c r="O796" s="18" t="s">
        <v>1459</v>
      </c>
      <c r="P796" s="18" t="s">
        <v>1460</v>
      </c>
      <c r="Q796" s="18" t="s">
        <v>819</v>
      </c>
      <c r="R796" s="18" t="s">
        <v>1020</v>
      </c>
      <c r="S796" s="18" t="s">
        <v>1024</v>
      </c>
      <c r="T796" s="18" t="s">
        <v>824</v>
      </c>
      <c r="U796" s="18" t="s">
        <v>1461</v>
      </c>
      <c r="V796" s="18" t="s">
        <v>814</v>
      </c>
      <c r="W796" s="18" t="s">
        <v>831</v>
      </c>
      <c r="X796" s="18" t="s">
        <v>821</v>
      </c>
      <c r="Y796" s="18" t="s">
        <v>1462</v>
      </c>
      <c r="Z796" s="18" t="s">
        <v>1021</v>
      </c>
      <c r="AA796" s="18" t="s">
        <v>1463</v>
      </c>
      <c r="AB796" s="18" t="s">
        <v>1464</v>
      </c>
      <c r="AC796" s="18" t="s">
        <v>825</v>
      </c>
      <c r="AD796" s="18" t="s">
        <v>828</v>
      </c>
      <c r="AE796" s="18" t="s">
        <v>1465</v>
      </c>
      <c r="AF796" s="18" t="s">
        <v>1466</v>
      </c>
      <c r="AG796" s="18" t="s">
        <v>1467</v>
      </c>
      <c r="AH796" s="18" t="s">
        <v>1026</v>
      </c>
      <c r="AI796" s="18" t="s">
        <v>1468</v>
      </c>
      <c r="AJ796" s="22" t="s">
        <v>5</v>
      </c>
      <c r="AL796" t="s">
        <v>196</v>
      </c>
      <c r="AN796" t="s">
        <v>1469</v>
      </c>
      <c r="AP796" t="s">
        <v>838</v>
      </c>
    </row>
    <row r="797" spans="1:42" ht="15.75" thickBot="1" x14ac:dyDescent="0.3">
      <c r="A797" s="7" t="s">
        <v>331</v>
      </c>
      <c r="B797" s="9">
        <v>164</v>
      </c>
      <c r="C797" s="9">
        <v>100</v>
      </c>
      <c r="D797" s="9">
        <v>33</v>
      </c>
      <c r="E797" s="9">
        <v>19</v>
      </c>
      <c r="F797" s="9">
        <v>14</v>
      </c>
      <c r="G797" s="9">
        <v>13</v>
      </c>
      <c r="H797" s="9">
        <v>15</v>
      </c>
      <c r="I797" s="9">
        <v>11</v>
      </c>
      <c r="J797" s="9">
        <v>14</v>
      </c>
      <c r="K797" s="9">
        <v>6</v>
      </c>
      <c r="L797" s="9">
        <v>2</v>
      </c>
      <c r="M797" s="9">
        <v>1</v>
      </c>
      <c r="N797" s="9">
        <v>3</v>
      </c>
      <c r="O797" s="9">
        <v>1</v>
      </c>
      <c r="P797" s="9">
        <v>1</v>
      </c>
      <c r="Q797" s="9">
        <v>9</v>
      </c>
      <c r="R797" s="9">
        <v>1</v>
      </c>
      <c r="S797" s="9">
        <v>2</v>
      </c>
      <c r="T797" s="9">
        <v>4</v>
      </c>
      <c r="U797" s="9">
        <v>1</v>
      </c>
      <c r="V797" s="9">
        <v>2</v>
      </c>
      <c r="W797" s="9">
        <v>2</v>
      </c>
      <c r="X797" s="9">
        <v>2</v>
      </c>
      <c r="Y797" s="9">
        <v>2</v>
      </c>
      <c r="Z797" s="9">
        <v>1</v>
      </c>
      <c r="AA797" s="9">
        <v>1</v>
      </c>
      <c r="AB797" s="9">
        <v>2</v>
      </c>
      <c r="AC797" s="9">
        <v>2</v>
      </c>
      <c r="AD797" s="9">
        <v>1</v>
      </c>
      <c r="AE797" s="9">
        <v>1</v>
      </c>
      <c r="AF797" s="9">
        <v>1</v>
      </c>
      <c r="AG797" s="9">
        <v>1</v>
      </c>
      <c r="AH797" s="9">
        <v>1</v>
      </c>
      <c r="AI797" s="9">
        <v>1</v>
      </c>
      <c r="AJ797" s="19">
        <v>28</v>
      </c>
      <c r="AL797" s="3">
        <f>ROUND(SUM(B797:AJ797) * 0.5,0)+1</f>
        <v>232</v>
      </c>
    </row>
    <row r="798" spans="1:42" ht="15.75" thickBot="1" x14ac:dyDescent="0.3"/>
    <row r="799" spans="1:42" x14ac:dyDescent="0.25">
      <c r="A799" s="4">
        <v>2014</v>
      </c>
      <c r="B799" s="18" t="s">
        <v>1470</v>
      </c>
      <c r="C799" s="18" t="s">
        <v>1031</v>
      </c>
      <c r="D799" s="18" t="s">
        <v>1040</v>
      </c>
      <c r="E799" s="18" t="s">
        <v>1471</v>
      </c>
      <c r="F799" s="18" t="s">
        <v>1038</v>
      </c>
      <c r="G799" s="18" t="s">
        <v>1032</v>
      </c>
      <c r="H799" s="18" t="s">
        <v>1472</v>
      </c>
      <c r="I799" s="18" t="s">
        <v>538</v>
      </c>
      <c r="J799" s="18" t="s">
        <v>1473</v>
      </c>
      <c r="K799" s="18" t="s">
        <v>1474</v>
      </c>
      <c r="L799" s="18" t="s">
        <v>1094</v>
      </c>
      <c r="M799" s="18" t="s">
        <v>1071</v>
      </c>
      <c r="N799" s="18" t="s">
        <v>1475</v>
      </c>
      <c r="O799" s="18" t="s">
        <v>585</v>
      </c>
      <c r="P799" s="18" t="s">
        <v>1476</v>
      </c>
      <c r="Q799" s="22" t="s">
        <v>5</v>
      </c>
      <c r="S799" t="s">
        <v>196</v>
      </c>
      <c r="U799" s="35" t="s">
        <v>1477</v>
      </c>
      <c r="W799" t="s">
        <v>483</v>
      </c>
    </row>
    <row r="800" spans="1:42" ht="15.75" thickBot="1" x14ac:dyDescent="0.3">
      <c r="A800" s="7" t="s">
        <v>334</v>
      </c>
      <c r="B800" s="9">
        <v>86</v>
      </c>
      <c r="C800" s="9">
        <v>69</v>
      </c>
      <c r="D800" s="9">
        <v>16</v>
      </c>
      <c r="E800" s="9">
        <v>15</v>
      </c>
      <c r="F800" s="9">
        <v>8</v>
      </c>
      <c r="G800" s="9">
        <v>4</v>
      </c>
      <c r="H800" s="9">
        <v>3</v>
      </c>
      <c r="I800" s="9">
        <v>3</v>
      </c>
      <c r="J800" s="9">
        <v>3</v>
      </c>
      <c r="K800" s="9">
        <v>2</v>
      </c>
      <c r="L800" s="9">
        <v>1</v>
      </c>
      <c r="M800" s="9">
        <v>1</v>
      </c>
      <c r="N800" s="9">
        <v>1</v>
      </c>
      <c r="O800" s="9">
        <v>1</v>
      </c>
      <c r="P800" s="9">
        <v>1</v>
      </c>
      <c r="Q800" s="19">
        <v>3</v>
      </c>
      <c r="S800" s="3">
        <f>ROUND(SUM(B800:Q800) * 0.5,0)+1</f>
        <v>110</v>
      </c>
    </row>
    <row r="801" spans="1:27" ht="15.75" thickBot="1" x14ac:dyDescent="0.3"/>
    <row r="802" spans="1:27" x14ac:dyDescent="0.25">
      <c r="A802" s="4">
        <v>2015</v>
      </c>
      <c r="B802" s="18" t="s">
        <v>1478</v>
      </c>
      <c r="C802" s="18" t="s">
        <v>1479</v>
      </c>
      <c r="D802" s="18" t="s">
        <v>1480</v>
      </c>
      <c r="E802" s="18" t="s">
        <v>1481</v>
      </c>
      <c r="F802" s="18" t="s">
        <v>1482</v>
      </c>
      <c r="G802" s="18" t="s">
        <v>1483</v>
      </c>
      <c r="H802" s="18" t="s">
        <v>1484</v>
      </c>
      <c r="I802" s="18" t="s">
        <v>1485</v>
      </c>
      <c r="J802" s="18" t="s">
        <v>1486</v>
      </c>
      <c r="K802" s="18" t="s">
        <v>1487</v>
      </c>
      <c r="L802" s="18" t="s">
        <v>1488</v>
      </c>
      <c r="M802" s="18" t="s">
        <v>1489</v>
      </c>
      <c r="N802" s="18" t="s">
        <v>1490</v>
      </c>
      <c r="O802" s="18" t="s">
        <v>1491</v>
      </c>
      <c r="P802" s="18" t="s">
        <v>1492</v>
      </c>
      <c r="Q802" s="18" t="s">
        <v>1493</v>
      </c>
      <c r="R802" s="18" t="s">
        <v>1494</v>
      </c>
      <c r="S802" s="18" t="s">
        <v>593</v>
      </c>
      <c r="T802" s="18" t="s">
        <v>1495</v>
      </c>
      <c r="U802" s="22" t="s">
        <v>5</v>
      </c>
      <c r="W802" t="s">
        <v>196</v>
      </c>
      <c r="Y802" t="s">
        <v>1496</v>
      </c>
      <c r="AA802" t="s">
        <v>484</v>
      </c>
    </row>
    <row r="803" spans="1:27" ht="15.75" thickBot="1" x14ac:dyDescent="0.3">
      <c r="A803" s="7" t="s">
        <v>339</v>
      </c>
      <c r="B803" s="9">
        <v>65</v>
      </c>
      <c r="C803" s="9">
        <v>53</v>
      </c>
      <c r="D803" s="9">
        <v>36</v>
      </c>
      <c r="E803" s="9">
        <v>18</v>
      </c>
      <c r="F803" s="9">
        <v>13</v>
      </c>
      <c r="G803" s="9">
        <v>12</v>
      </c>
      <c r="H803" s="9">
        <v>11</v>
      </c>
      <c r="I803" s="9">
        <v>6</v>
      </c>
      <c r="J803" s="9">
        <v>5</v>
      </c>
      <c r="K803" s="9">
        <v>4</v>
      </c>
      <c r="L803" s="9">
        <v>4</v>
      </c>
      <c r="M803" s="9">
        <v>4</v>
      </c>
      <c r="N803" s="9">
        <v>3</v>
      </c>
      <c r="O803" s="9">
        <v>3</v>
      </c>
      <c r="P803" s="9">
        <v>3</v>
      </c>
      <c r="Q803" s="9">
        <v>2</v>
      </c>
      <c r="R803" s="9">
        <v>1</v>
      </c>
      <c r="S803" s="9">
        <v>1</v>
      </c>
      <c r="T803" s="9">
        <v>1</v>
      </c>
      <c r="U803" s="19">
        <v>351</v>
      </c>
      <c r="W803" s="3">
        <f>ROUND(SUM(B803:U803) * 0.5,0)+1</f>
        <v>299</v>
      </c>
    </row>
    <row r="804" spans="1:27" ht="15.75" thickBot="1" x14ac:dyDescent="0.3"/>
    <row r="805" spans="1:27" x14ac:dyDescent="0.25">
      <c r="A805" s="4">
        <v>2019</v>
      </c>
      <c r="B805" s="90" t="s">
        <v>1515</v>
      </c>
      <c r="C805" s="91" t="s">
        <v>1516</v>
      </c>
      <c r="E805" t="s">
        <v>196</v>
      </c>
      <c r="G805" s="35" t="s">
        <v>1517</v>
      </c>
      <c r="I805" t="s">
        <v>221</v>
      </c>
    </row>
    <row r="806" spans="1:27" ht="15.75" thickBot="1" x14ac:dyDescent="0.3">
      <c r="A806" s="7" t="s">
        <v>222</v>
      </c>
      <c r="B806" s="9">
        <v>47</v>
      </c>
      <c r="C806" s="19">
        <v>36</v>
      </c>
      <c r="E806" s="3">
        <f>ROUND(SUM(B806:C806) * 0.5,0)+1</f>
        <v>43</v>
      </c>
    </row>
    <row r="807" spans="1:27" ht="15.75" thickBot="1" x14ac:dyDescent="0.3"/>
    <row r="808" spans="1:27" x14ac:dyDescent="0.25">
      <c r="A808" s="4">
        <v>2019</v>
      </c>
      <c r="B808" s="18" t="s">
        <v>1083</v>
      </c>
      <c r="C808" s="18" t="s">
        <v>1084</v>
      </c>
      <c r="D808" s="18" t="s">
        <v>1518</v>
      </c>
      <c r="E808" s="22" t="s">
        <v>1519</v>
      </c>
      <c r="F808" t="s">
        <v>12</v>
      </c>
      <c r="G808" t="s">
        <v>196</v>
      </c>
      <c r="H808" s="2"/>
      <c r="I808" t="s">
        <v>1105</v>
      </c>
      <c r="J808" s="2"/>
      <c r="K808" s="27" t="s">
        <v>11</v>
      </c>
    </row>
    <row r="809" spans="1:27" ht="15.75" thickBot="1" x14ac:dyDescent="0.3">
      <c r="A809" s="7" t="s">
        <v>7</v>
      </c>
      <c r="B809" s="9">
        <v>38</v>
      </c>
      <c r="C809" s="9">
        <v>15</v>
      </c>
      <c r="D809" s="9">
        <v>1</v>
      </c>
      <c r="E809" s="19">
        <v>3</v>
      </c>
      <c r="G809" s="3">
        <f>ROUND(SUM(B809:E809) * 0.5,0)+1</f>
        <v>30</v>
      </c>
    </row>
    <row r="810" spans="1:27" ht="15.75" thickBot="1" x14ac:dyDescent="0.3"/>
    <row r="811" spans="1:27" x14ac:dyDescent="0.25">
      <c r="A811" s="4">
        <v>2020</v>
      </c>
      <c r="B811" s="18" t="s">
        <v>1520</v>
      </c>
      <c r="C811" s="18" t="s">
        <v>1521</v>
      </c>
      <c r="D811" s="18" t="s">
        <v>1522</v>
      </c>
      <c r="E811" s="18" t="s">
        <v>1523</v>
      </c>
      <c r="F811" s="18" t="s">
        <v>1524</v>
      </c>
      <c r="G811" s="18" t="s">
        <v>1525</v>
      </c>
      <c r="H811" s="18" t="s">
        <v>1526</v>
      </c>
      <c r="I811" s="22" t="s">
        <v>1527</v>
      </c>
      <c r="K811" t="s">
        <v>196</v>
      </c>
      <c r="M811" s="35" t="s">
        <v>1528</v>
      </c>
      <c r="O811" t="s">
        <v>479</v>
      </c>
    </row>
    <row r="812" spans="1:27" ht="15.75" thickBot="1" x14ac:dyDescent="0.3">
      <c r="A812" s="7" t="s">
        <v>184</v>
      </c>
      <c r="B812" s="9">
        <v>152</v>
      </c>
      <c r="C812" s="9">
        <v>7</v>
      </c>
      <c r="D812" s="9">
        <v>5</v>
      </c>
      <c r="E812" s="9">
        <v>5</v>
      </c>
      <c r="F812" s="9">
        <v>4</v>
      </c>
      <c r="G812" s="9">
        <v>3</v>
      </c>
      <c r="H812" s="9">
        <v>2</v>
      </c>
      <c r="I812" s="19">
        <v>2</v>
      </c>
      <c r="K812" s="3">
        <f>ROUND(SUM(B812:I812) * 0.5,0)+1</f>
        <v>91</v>
      </c>
    </row>
    <row r="813" spans="1:27" ht="15.75" thickBot="1" x14ac:dyDescent="0.3"/>
    <row r="814" spans="1:27" x14ac:dyDescent="0.25">
      <c r="A814" s="4">
        <v>2020</v>
      </c>
      <c r="B814" s="18" t="s">
        <v>1529</v>
      </c>
      <c r="C814" s="18" t="s">
        <v>1146</v>
      </c>
      <c r="D814" s="18" t="s">
        <v>1148</v>
      </c>
      <c r="E814" s="22" t="s">
        <v>5</v>
      </c>
      <c r="G814" s="28" t="s">
        <v>473</v>
      </c>
      <c r="H814" s="2"/>
      <c r="I814" t="s">
        <v>1149</v>
      </c>
      <c r="J814" s="2" t="s">
        <v>451</v>
      </c>
      <c r="K814" s="13" t="s">
        <v>451</v>
      </c>
    </row>
    <row r="815" spans="1:27" ht="15.75" thickBot="1" x14ac:dyDescent="0.3">
      <c r="A815" s="7" t="s">
        <v>618</v>
      </c>
      <c r="B815" s="9">
        <v>9</v>
      </c>
      <c r="C815" s="9">
        <v>20</v>
      </c>
      <c r="D815" s="9">
        <v>1</v>
      </c>
      <c r="E815" s="19">
        <v>2</v>
      </c>
      <c r="G815" s="3">
        <f>ROUND(SUM(B815:E815) * 2 / 3,0)+1</f>
        <v>22</v>
      </c>
    </row>
    <row r="816" spans="1:27" ht="15.75" thickBot="1" x14ac:dyDescent="0.3"/>
    <row r="817" spans="1:31" x14ac:dyDescent="0.25">
      <c r="A817" s="4">
        <v>2020</v>
      </c>
      <c r="B817" s="18" t="s">
        <v>1530</v>
      </c>
      <c r="C817" s="18" t="s">
        <v>1531</v>
      </c>
      <c r="D817" s="18" t="s">
        <v>1532</v>
      </c>
      <c r="E817" s="18" t="s">
        <v>1533</v>
      </c>
      <c r="F817" s="18" t="s">
        <v>1380</v>
      </c>
      <c r="G817" s="18" t="s">
        <v>1534</v>
      </c>
      <c r="H817" s="18" t="s">
        <v>1535</v>
      </c>
      <c r="I817" s="18" t="s">
        <v>1536</v>
      </c>
      <c r="J817" s="18" t="s">
        <v>1537</v>
      </c>
      <c r="K817" s="18" t="s">
        <v>1384</v>
      </c>
      <c r="L817" s="18" t="s">
        <v>1538</v>
      </c>
      <c r="M817" s="18" t="s">
        <v>1539</v>
      </c>
      <c r="N817" s="18" t="s">
        <v>1540</v>
      </c>
      <c r="O817" s="18" t="s">
        <v>1541</v>
      </c>
      <c r="P817" s="18" t="s">
        <v>1542</v>
      </c>
      <c r="Q817" s="18" t="s">
        <v>1543</v>
      </c>
      <c r="R817" s="18" t="s">
        <v>1544</v>
      </c>
      <c r="S817" s="18" t="s">
        <v>1196</v>
      </c>
      <c r="T817" s="18" t="s">
        <v>1545</v>
      </c>
      <c r="U817" s="18" t="s">
        <v>1544</v>
      </c>
      <c r="V817" s="18" t="s">
        <v>1383</v>
      </c>
      <c r="W817" s="18" t="s">
        <v>1385</v>
      </c>
      <c r="X817" s="18" t="s">
        <v>1546</v>
      </c>
      <c r="Y817" s="22" t="s">
        <v>1547</v>
      </c>
      <c r="AA817" t="s">
        <v>446</v>
      </c>
      <c r="AC817" s="35" t="s">
        <v>1548</v>
      </c>
      <c r="AE817" t="s">
        <v>266</v>
      </c>
    </row>
    <row r="818" spans="1:31" ht="15.75" thickBot="1" x14ac:dyDescent="0.3">
      <c r="A818" s="7" t="s">
        <v>268</v>
      </c>
      <c r="B818" s="9">
        <v>79</v>
      </c>
      <c r="C818" s="9">
        <v>4</v>
      </c>
      <c r="D818" s="9">
        <v>3</v>
      </c>
      <c r="E818" s="9">
        <v>3</v>
      </c>
      <c r="F818" s="9">
        <v>2</v>
      </c>
      <c r="G818" s="9">
        <v>2</v>
      </c>
      <c r="H818" s="9">
        <v>2</v>
      </c>
      <c r="I818" s="9">
        <v>2</v>
      </c>
      <c r="J818" s="9">
        <v>2</v>
      </c>
      <c r="K818" s="9">
        <v>1</v>
      </c>
      <c r="L818" s="9">
        <v>1</v>
      </c>
      <c r="M818" s="9">
        <v>1</v>
      </c>
      <c r="N818" s="9">
        <v>1</v>
      </c>
      <c r="O818" s="9">
        <v>1</v>
      </c>
      <c r="P818" s="9">
        <v>1</v>
      </c>
      <c r="Q818" s="9">
        <v>1</v>
      </c>
      <c r="R818" s="9">
        <v>1</v>
      </c>
      <c r="S818" s="9">
        <v>1</v>
      </c>
      <c r="T818" s="9">
        <v>1</v>
      </c>
      <c r="U818" s="9">
        <v>1</v>
      </c>
      <c r="V818" s="9">
        <v>1</v>
      </c>
      <c r="W818" s="9">
        <v>1</v>
      </c>
      <c r="X818" s="9">
        <v>1</v>
      </c>
      <c r="Y818" s="19">
        <v>1</v>
      </c>
      <c r="AA818" s="3">
        <f>ROUND(SUM(B818:Y818) * 2 / 3,0)+1</f>
        <v>77</v>
      </c>
    </row>
    <row r="819" spans="1:31" ht="15.75" thickBot="1" x14ac:dyDescent="0.3"/>
    <row r="820" spans="1:31" x14ac:dyDescent="0.25">
      <c r="A820" s="4">
        <v>2019</v>
      </c>
      <c r="B820" s="18" t="s">
        <v>1549</v>
      </c>
      <c r="C820" s="18" t="s">
        <v>1388</v>
      </c>
      <c r="D820" s="18" t="s">
        <v>1550</v>
      </c>
      <c r="E820" s="18" t="s">
        <v>1551</v>
      </c>
      <c r="F820" s="18" t="s">
        <v>1389</v>
      </c>
      <c r="G820" s="22" t="s">
        <v>1391</v>
      </c>
      <c r="I820" t="s">
        <v>196</v>
      </c>
      <c r="K820" s="35" t="s">
        <v>1552</v>
      </c>
      <c r="M820" t="s">
        <v>276</v>
      </c>
    </row>
    <row r="821" spans="1:31" ht="15.75" thickBot="1" x14ac:dyDescent="0.3">
      <c r="A821" s="7" t="s">
        <v>274</v>
      </c>
      <c r="B821" s="9">
        <v>47</v>
      </c>
      <c r="C821" s="9">
        <v>21</v>
      </c>
      <c r="D821" s="9">
        <v>27</v>
      </c>
      <c r="E821" s="9">
        <v>5</v>
      </c>
      <c r="F821" s="9">
        <v>1</v>
      </c>
      <c r="G821" s="19">
        <v>1</v>
      </c>
      <c r="I821" s="3">
        <f>ROUND(SUM(B821:G821) * 0.5,0)+1</f>
        <v>52</v>
      </c>
    </row>
    <row r="822" spans="1:31" ht="15.75" thickBot="1" x14ac:dyDescent="0.3"/>
    <row r="823" spans="1:31" x14ac:dyDescent="0.25">
      <c r="A823" s="4">
        <v>2019</v>
      </c>
      <c r="B823" s="18" t="s">
        <v>1553</v>
      </c>
      <c r="C823" s="18" t="s">
        <v>1554</v>
      </c>
      <c r="D823" s="18" t="s">
        <v>1555</v>
      </c>
      <c r="E823" s="18" t="s">
        <v>1556</v>
      </c>
      <c r="F823" s="18" t="s">
        <v>1557</v>
      </c>
      <c r="G823" s="18" t="s">
        <v>1558</v>
      </c>
      <c r="H823" s="22" t="s">
        <v>1559</v>
      </c>
      <c r="J823" t="s">
        <v>196</v>
      </c>
      <c r="L823" s="35" t="s">
        <v>1560</v>
      </c>
      <c r="N823" t="s">
        <v>450</v>
      </c>
    </row>
    <row r="824" spans="1:31" ht="15.75" thickBot="1" x14ac:dyDescent="0.3">
      <c r="A824" s="7" t="s">
        <v>41</v>
      </c>
      <c r="B824" s="9">
        <v>84</v>
      </c>
      <c r="C824" s="9">
        <v>16</v>
      </c>
      <c r="D824" s="9">
        <v>1</v>
      </c>
      <c r="E824" s="9">
        <v>1</v>
      </c>
      <c r="F824" s="9">
        <v>1</v>
      </c>
      <c r="G824" s="9">
        <v>1</v>
      </c>
      <c r="H824" s="19">
        <v>1</v>
      </c>
      <c r="J824" s="3">
        <f>ROUND(SUM(B824:H824) * 0.5,0)+1</f>
        <v>54</v>
      </c>
    </row>
    <row r="825" spans="1:31" ht="15.75" thickBot="1" x14ac:dyDescent="0.3"/>
    <row r="826" spans="1:31" x14ac:dyDescent="0.25">
      <c r="A826" s="4">
        <v>2020</v>
      </c>
      <c r="B826" s="18" t="s">
        <v>1415</v>
      </c>
      <c r="C826" s="18" t="s">
        <v>1417</v>
      </c>
      <c r="D826" s="18" t="s">
        <v>1416</v>
      </c>
      <c r="E826" s="18" t="s">
        <v>1561</v>
      </c>
      <c r="F826" s="18" t="s">
        <v>1426</v>
      </c>
      <c r="G826" s="18" t="s">
        <v>1419</v>
      </c>
      <c r="H826" s="18" t="s">
        <v>1425</v>
      </c>
      <c r="I826" s="18" t="s">
        <v>1431</v>
      </c>
      <c r="J826" s="18" t="s">
        <v>1420</v>
      </c>
      <c r="K826" s="18" t="s">
        <v>1562</v>
      </c>
      <c r="L826" s="18" t="s">
        <v>1563</v>
      </c>
      <c r="M826" s="18" t="s">
        <v>1564</v>
      </c>
      <c r="N826" s="18" t="s">
        <v>1565</v>
      </c>
      <c r="O826" s="18" t="s">
        <v>1429</v>
      </c>
      <c r="P826" s="18" t="s">
        <v>1423</v>
      </c>
      <c r="Q826" s="18" t="s">
        <v>1566</v>
      </c>
      <c r="R826" s="18" t="s">
        <v>1424</v>
      </c>
      <c r="S826" s="22" t="s">
        <v>1567</v>
      </c>
      <c r="U826" t="s">
        <v>196</v>
      </c>
      <c r="W826" s="35" t="s">
        <v>1568</v>
      </c>
      <c r="Y826" t="s">
        <v>301</v>
      </c>
    </row>
    <row r="827" spans="1:31" ht="15.75" thickBot="1" x14ac:dyDescent="0.3">
      <c r="A827" s="7" t="s">
        <v>300</v>
      </c>
      <c r="B827" s="9">
        <v>51</v>
      </c>
      <c r="C827" s="9">
        <v>24</v>
      </c>
      <c r="D827" s="9">
        <v>19</v>
      </c>
      <c r="E827" s="9">
        <v>10</v>
      </c>
      <c r="F827" s="9">
        <v>6</v>
      </c>
      <c r="G827" s="9">
        <v>5</v>
      </c>
      <c r="H827" s="9">
        <v>4</v>
      </c>
      <c r="I827" s="9">
        <v>4</v>
      </c>
      <c r="J827" s="9">
        <v>3</v>
      </c>
      <c r="K827" s="9">
        <v>2</v>
      </c>
      <c r="L827" s="9">
        <v>2</v>
      </c>
      <c r="M827" s="9">
        <v>2</v>
      </c>
      <c r="N827" s="9">
        <v>1</v>
      </c>
      <c r="O827" s="9">
        <v>1</v>
      </c>
      <c r="P827" s="9">
        <v>1</v>
      </c>
      <c r="Q827" s="9">
        <v>1</v>
      </c>
      <c r="R827" s="9">
        <v>1</v>
      </c>
      <c r="S827" s="19">
        <v>1</v>
      </c>
      <c r="U827" s="3">
        <f>ROUND(SUM(B827:S827) * 0.5,0)+1</f>
        <v>70</v>
      </c>
    </row>
    <row r="828" spans="1:31" ht="15.75" thickBot="1" x14ac:dyDescent="0.3"/>
    <row r="829" spans="1:31" x14ac:dyDescent="0.25">
      <c r="A829" s="4">
        <v>2019</v>
      </c>
      <c r="B829" s="18" t="s">
        <v>843</v>
      </c>
      <c r="C829" s="18" t="s">
        <v>341</v>
      </c>
      <c r="D829" s="22" t="s">
        <v>340</v>
      </c>
      <c r="F829" t="s">
        <v>446</v>
      </c>
      <c r="G829" s="13"/>
      <c r="H829" s="35" t="s">
        <v>1569</v>
      </c>
      <c r="I829" s="17"/>
      <c r="J829" s="13" t="s">
        <v>448</v>
      </c>
    </row>
    <row r="830" spans="1:31" ht="15.75" thickBot="1" x14ac:dyDescent="0.3">
      <c r="A830" s="7" t="s">
        <v>6</v>
      </c>
      <c r="B830" s="9">
        <v>6</v>
      </c>
      <c r="C830" s="9">
        <v>60</v>
      </c>
      <c r="D830" s="19">
        <v>184</v>
      </c>
      <c r="F830" s="3">
        <f>ROUND(SUM(B830:D830) * 2 / 3,0)+1</f>
        <v>168</v>
      </c>
    </row>
    <row r="831" spans="1:31" ht="15.75" thickBot="1" x14ac:dyDescent="0.3"/>
    <row r="832" spans="1:31" x14ac:dyDescent="0.25">
      <c r="A832" s="4">
        <v>2019</v>
      </c>
      <c r="B832" s="18" t="s">
        <v>14</v>
      </c>
      <c r="C832" s="18" t="s">
        <v>1570</v>
      </c>
      <c r="D832" s="18" t="s">
        <v>1571</v>
      </c>
      <c r="E832" s="18" t="s">
        <v>1091</v>
      </c>
      <c r="F832" s="18" t="s">
        <v>1089</v>
      </c>
      <c r="G832" s="18" t="s">
        <v>1090</v>
      </c>
      <c r="H832" s="18" t="s">
        <v>1094</v>
      </c>
      <c r="I832" s="18" t="s">
        <v>1572</v>
      </c>
      <c r="J832" s="18" t="s">
        <v>1088</v>
      </c>
      <c r="K832" s="18" t="s">
        <v>1573</v>
      </c>
      <c r="L832" s="22" t="s">
        <v>847</v>
      </c>
      <c r="N832" t="s">
        <v>196</v>
      </c>
      <c r="P832" s="35" t="s">
        <v>1574</v>
      </c>
      <c r="R832" t="s">
        <v>20</v>
      </c>
    </row>
    <row r="833" spans="1:28" ht="15.75" thickBot="1" x14ac:dyDescent="0.3">
      <c r="A833" s="7" t="s">
        <v>13</v>
      </c>
      <c r="B833" s="9">
        <v>63</v>
      </c>
      <c r="C833" s="9">
        <v>16</v>
      </c>
      <c r="D833" s="9">
        <v>4</v>
      </c>
      <c r="E833" s="9">
        <v>2</v>
      </c>
      <c r="F833" s="9">
        <v>2</v>
      </c>
      <c r="G833" s="9">
        <v>2</v>
      </c>
      <c r="H833" s="9">
        <v>2</v>
      </c>
      <c r="I833" s="9">
        <v>2</v>
      </c>
      <c r="J833" s="9">
        <v>1</v>
      </c>
      <c r="K833" s="9">
        <v>1</v>
      </c>
      <c r="L833" s="19">
        <v>1</v>
      </c>
      <c r="N833" s="3">
        <f>ROUND(SUM(B833:L833) * 0.5,0)+1</f>
        <v>49</v>
      </c>
    </row>
    <row r="834" spans="1:28" ht="15.75" thickBot="1" x14ac:dyDescent="0.3"/>
    <row r="835" spans="1:28" x14ac:dyDescent="0.25">
      <c r="A835" s="4">
        <v>2019</v>
      </c>
      <c r="B835" s="18" t="s">
        <v>254</v>
      </c>
      <c r="C835" s="18" t="s">
        <v>253</v>
      </c>
      <c r="D835" s="18" t="s">
        <v>1575</v>
      </c>
      <c r="E835" s="18" t="s">
        <v>1576</v>
      </c>
      <c r="F835" s="18" t="s">
        <v>262</v>
      </c>
      <c r="G835" s="18" t="s">
        <v>1577</v>
      </c>
      <c r="H835" s="18" t="s">
        <v>143</v>
      </c>
      <c r="I835" s="18" t="s">
        <v>1578</v>
      </c>
      <c r="J835" s="18" t="s">
        <v>745</v>
      </c>
      <c r="K835" s="22" t="s">
        <v>1579</v>
      </c>
      <c r="M835" t="s">
        <v>473</v>
      </c>
      <c r="O835" s="35" t="s">
        <v>1592</v>
      </c>
      <c r="Q835" t="s">
        <v>480</v>
      </c>
    </row>
    <row r="836" spans="1:28" ht="15.75" thickBot="1" x14ac:dyDescent="0.3">
      <c r="A836" s="7" t="s">
        <v>187</v>
      </c>
      <c r="B836" s="9">
        <v>217</v>
      </c>
      <c r="C836" s="9">
        <v>115</v>
      </c>
      <c r="D836" s="9">
        <v>9</v>
      </c>
      <c r="E836" s="9">
        <v>3</v>
      </c>
      <c r="F836" s="9">
        <v>2</v>
      </c>
      <c r="G836" s="9">
        <v>2</v>
      </c>
      <c r="H836" s="9">
        <v>1</v>
      </c>
      <c r="I836" s="9">
        <v>1</v>
      </c>
      <c r="J836" s="9">
        <v>1</v>
      </c>
      <c r="K836" s="19">
        <v>1</v>
      </c>
      <c r="M836" s="3">
        <f>ROUND(SUM(B836:K836) * 2 / 3,0)+1</f>
        <v>236</v>
      </c>
    </row>
    <row r="837" spans="1:28" ht="15.75" thickBot="1" x14ac:dyDescent="0.3"/>
    <row r="838" spans="1:28" x14ac:dyDescent="0.25">
      <c r="A838" s="4">
        <v>2019</v>
      </c>
      <c r="B838" s="18" t="s">
        <v>1031</v>
      </c>
      <c r="C838" s="18" t="s">
        <v>1580</v>
      </c>
      <c r="D838" s="18" t="s">
        <v>1581</v>
      </c>
      <c r="E838" s="18" t="s">
        <v>1472</v>
      </c>
      <c r="F838" s="18" t="s">
        <v>1582</v>
      </c>
      <c r="G838" s="18" t="s">
        <v>538</v>
      </c>
      <c r="H838" s="18" t="s">
        <v>1583</v>
      </c>
      <c r="I838" s="18" t="s">
        <v>1584</v>
      </c>
      <c r="J838" s="18" t="s">
        <v>1627</v>
      </c>
      <c r="K838" s="18" t="s">
        <v>1585</v>
      </c>
      <c r="L838" s="18" t="s">
        <v>1038</v>
      </c>
      <c r="M838" s="18" t="s">
        <v>1470</v>
      </c>
      <c r="N838" s="18" t="s">
        <v>1586</v>
      </c>
      <c r="O838" s="18" t="s">
        <v>1471</v>
      </c>
      <c r="P838" s="18" t="s">
        <v>1587</v>
      </c>
      <c r="Q838" s="18" t="s">
        <v>1588</v>
      </c>
      <c r="R838" s="18" t="s">
        <v>1474</v>
      </c>
      <c r="S838" s="18" t="s">
        <v>1589</v>
      </c>
      <c r="T838" s="18" t="s">
        <v>1628</v>
      </c>
      <c r="U838" s="18" t="s">
        <v>1590</v>
      </c>
      <c r="V838" s="22" t="s">
        <v>1591</v>
      </c>
      <c r="X838" t="s">
        <v>196</v>
      </c>
      <c r="Z838" s="35" t="s">
        <v>1593</v>
      </c>
      <c r="AB838" t="s">
        <v>483</v>
      </c>
    </row>
    <row r="839" spans="1:28" ht="15.75" thickBot="1" x14ac:dyDescent="0.3">
      <c r="A839" s="7" t="s">
        <v>334</v>
      </c>
      <c r="B839" s="9">
        <v>52</v>
      </c>
      <c r="C839" s="9">
        <v>38</v>
      </c>
      <c r="D839" s="9">
        <v>17</v>
      </c>
      <c r="E839" s="9">
        <v>22</v>
      </c>
      <c r="F839" s="9">
        <v>21</v>
      </c>
      <c r="G839" s="9">
        <v>15</v>
      </c>
      <c r="H839" s="9">
        <v>14</v>
      </c>
      <c r="I839" s="9">
        <v>3</v>
      </c>
      <c r="J839" s="9">
        <v>1</v>
      </c>
      <c r="K839" s="9">
        <v>3</v>
      </c>
      <c r="L839" s="9">
        <v>2</v>
      </c>
      <c r="M839" s="9">
        <v>3</v>
      </c>
      <c r="N839" s="9">
        <v>4</v>
      </c>
      <c r="O839" s="9">
        <v>1</v>
      </c>
      <c r="P839" s="9">
        <v>1</v>
      </c>
      <c r="Q839" s="9">
        <v>4</v>
      </c>
      <c r="R839" s="9">
        <v>1</v>
      </c>
      <c r="S839" s="9">
        <v>1</v>
      </c>
      <c r="T839" s="9">
        <v>1</v>
      </c>
      <c r="U839" s="9">
        <v>1</v>
      </c>
      <c r="V839" s="19">
        <v>12</v>
      </c>
      <c r="X839" s="3">
        <f>ROUND(SUM(B839:V839) * 0.5,0)+1</f>
        <v>110</v>
      </c>
    </row>
    <row r="840" spans="1:28" ht="15.75" thickBot="1" x14ac:dyDescent="0.3"/>
    <row r="841" spans="1:28" x14ac:dyDescent="0.25">
      <c r="A841" s="4">
        <v>2020</v>
      </c>
      <c r="B841" s="18" t="s">
        <v>1183</v>
      </c>
      <c r="C841" s="18" t="s">
        <v>1184</v>
      </c>
      <c r="D841" s="22" t="s">
        <v>1185</v>
      </c>
      <c r="E841" t="s">
        <v>12</v>
      </c>
      <c r="F841" s="13" t="s">
        <v>446</v>
      </c>
      <c r="G841" s="13"/>
      <c r="H841" s="35" t="s">
        <v>1594</v>
      </c>
      <c r="I841" s="13"/>
      <c r="J841" t="s">
        <v>466</v>
      </c>
    </row>
    <row r="842" spans="1:28" ht="15.75" thickBot="1" x14ac:dyDescent="0.3">
      <c r="A842" s="7" t="s">
        <v>99</v>
      </c>
      <c r="B842" s="9">
        <v>72</v>
      </c>
      <c r="C842" s="9">
        <v>27</v>
      </c>
      <c r="D842" s="19">
        <v>1</v>
      </c>
      <c r="F842" s="3">
        <f>ROUND(SUM(B842:D842) * 2 / 3,0)+1</f>
        <v>68</v>
      </c>
    </row>
    <row r="843" spans="1:28" ht="15.75" thickBot="1" x14ac:dyDescent="0.3"/>
    <row r="844" spans="1:28" x14ac:dyDescent="0.25">
      <c r="A844" s="4">
        <v>2018</v>
      </c>
      <c r="B844" s="18" t="s">
        <v>1595</v>
      </c>
      <c r="C844" s="18" t="s">
        <v>1596</v>
      </c>
      <c r="D844" s="22" t="s">
        <v>1597</v>
      </c>
      <c r="F844" t="s">
        <v>196</v>
      </c>
      <c r="H844" s="35" t="s">
        <v>1598</v>
      </c>
      <c r="J844" t="s">
        <v>701</v>
      </c>
    </row>
    <row r="845" spans="1:28" ht="15.75" thickBot="1" x14ac:dyDescent="0.3">
      <c r="A845" s="7" t="s">
        <v>699</v>
      </c>
      <c r="B845" s="9">
        <v>341</v>
      </c>
      <c r="C845" s="9">
        <v>112</v>
      </c>
      <c r="D845" s="19">
        <v>47</v>
      </c>
      <c r="F845" s="3">
        <f>ROUND(SUM(B845:D845) * 0.5,0)+1</f>
        <v>251</v>
      </c>
    </row>
    <row r="846" spans="1:28" ht="15.75" thickBot="1" x14ac:dyDescent="0.3"/>
    <row r="847" spans="1:28" x14ac:dyDescent="0.25">
      <c r="A847" s="4">
        <v>2019</v>
      </c>
      <c r="B847" s="18" t="s">
        <v>1156</v>
      </c>
      <c r="C847" s="18" t="s">
        <v>1157</v>
      </c>
      <c r="D847" s="18" t="s">
        <v>1599</v>
      </c>
      <c r="E847" s="18" t="s">
        <v>1090</v>
      </c>
      <c r="F847" s="18" t="s">
        <v>1154</v>
      </c>
      <c r="G847" s="18" t="s">
        <v>1158</v>
      </c>
      <c r="H847" s="22" t="s">
        <v>5</v>
      </c>
      <c r="J847" t="s">
        <v>196</v>
      </c>
      <c r="L847" s="35" t="s">
        <v>1600</v>
      </c>
      <c r="N847" t="s">
        <v>455</v>
      </c>
    </row>
    <row r="848" spans="1:28" ht="15.75" thickBot="1" x14ac:dyDescent="0.3">
      <c r="A848" s="7" t="s">
        <v>62</v>
      </c>
      <c r="B848" s="9">
        <v>62</v>
      </c>
      <c r="C848" s="9">
        <v>55</v>
      </c>
      <c r="D848" s="9">
        <v>4</v>
      </c>
      <c r="E848" s="9">
        <v>10</v>
      </c>
      <c r="F848" s="9">
        <v>5</v>
      </c>
      <c r="G848" s="9">
        <v>1</v>
      </c>
      <c r="H848" s="19">
        <v>55</v>
      </c>
      <c r="J848" s="3">
        <f>ROUND(SUM(B848:H848) * 0.5,0)+1</f>
        <v>97</v>
      </c>
    </row>
    <row r="849" spans="1:21" ht="15.75" thickBot="1" x14ac:dyDescent="0.3"/>
    <row r="850" spans="1:21" x14ac:dyDescent="0.25">
      <c r="A850" s="4">
        <v>2018</v>
      </c>
      <c r="B850" s="18" t="s">
        <v>1604</v>
      </c>
      <c r="C850" s="18" t="s">
        <v>1180</v>
      </c>
      <c r="D850" s="18" t="s">
        <v>1181</v>
      </c>
      <c r="E850" s="18" t="s">
        <v>1601</v>
      </c>
      <c r="F850" s="18" t="s">
        <v>1602</v>
      </c>
      <c r="G850" s="22" t="s">
        <v>1603</v>
      </c>
      <c r="I850" t="s">
        <v>196</v>
      </c>
      <c r="K850" s="35" t="s">
        <v>1605</v>
      </c>
      <c r="M850" t="s">
        <v>837</v>
      </c>
    </row>
    <row r="851" spans="1:21" ht="15.75" thickBot="1" x14ac:dyDescent="0.3">
      <c r="A851" s="7" t="s">
        <v>633</v>
      </c>
      <c r="B851" s="9">
        <v>40</v>
      </c>
      <c r="C851" s="9">
        <v>5</v>
      </c>
      <c r="D851" s="9">
        <v>4</v>
      </c>
      <c r="E851" s="9">
        <v>2</v>
      </c>
      <c r="F851" s="9">
        <v>2</v>
      </c>
      <c r="G851" s="19">
        <v>27</v>
      </c>
      <c r="I851" s="3">
        <f>ROUND(SUM(B851:G851) * 0.5,0)+1</f>
        <v>41</v>
      </c>
    </row>
    <row r="852" spans="1:21" ht="15.75" thickBot="1" x14ac:dyDescent="0.3"/>
    <row r="853" spans="1:21" x14ac:dyDescent="0.25">
      <c r="A853" s="4">
        <v>2018</v>
      </c>
      <c r="B853" s="18" t="s">
        <v>1203</v>
      </c>
      <c r="C853" s="18" t="s">
        <v>1606</v>
      </c>
      <c r="D853" s="18" t="s">
        <v>1607</v>
      </c>
      <c r="E853" s="22" t="s">
        <v>1608</v>
      </c>
      <c r="G853" t="s">
        <v>196</v>
      </c>
      <c r="I853" t="s">
        <v>1207</v>
      </c>
      <c r="K853" t="s">
        <v>470</v>
      </c>
    </row>
    <row r="854" spans="1:21" ht="15.75" thickBot="1" x14ac:dyDescent="0.3">
      <c r="A854" s="7" t="s">
        <v>931</v>
      </c>
      <c r="B854" s="9">
        <v>25</v>
      </c>
      <c r="C854" s="9">
        <v>23</v>
      </c>
      <c r="D854" s="9">
        <v>5</v>
      </c>
      <c r="E854" s="19">
        <v>2</v>
      </c>
      <c r="G854" s="3">
        <f>ROUND(SUM(B854:E854) * 0.5,0)+1</f>
        <v>29</v>
      </c>
    </row>
    <row r="855" spans="1:21" ht="15.75" thickBot="1" x14ac:dyDescent="0.3"/>
    <row r="856" spans="1:21" x14ac:dyDescent="0.25">
      <c r="A856" s="4">
        <v>2019</v>
      </c>
      <c r="B856" s="18" t="s">
        <v>1070</v>
      </c>
      <c r="C856" s="18" t="s">
        <v>1071</v>
      </c>
      <c r="D856" s="18" t="s">
        <v>1072</v>
      </c>
      <c r="E856" s="18" t="s">
        <v>1073</v>
      </c>
      <c r="F856" s="18" t="s">
        <v>1076</v>
      </c>
      <c r="G856" s="18" t="s">
        <v>1078</v>
      </c>
      <c r="H856" s="18" t="s">
        <v>1075</v>
      </c>
      <c r="I856" s="18" t="s">
        <v>1609</v>
      </c>
      <c r="J856" s="18" t="s">
        <v>1610</v>
      </c>
      <c r="K856" s="18" t="s">
        <v>1074</v>
      </c>
      <c r="L856" s="18" t="s">
        <v>1079</v>
      </c>
      <c r="M856" s="18" t="s">
        <v>1077</v>
      </c>
      <c r="N856" s="18" t="s">
        <v>1081</v>
      </c>
      <c r="O856" s="22" t="s">
        <v>1611</v>
      </c>
      <c r="Q856" s="2" t="s">
        <v>196</v>
      </c>
      <c r="R856" s="3"/>
      <c r="S856" s="35" t="s">
        <v>1612</v>
      </c>
      <c r="T856" s="3"/>
      <c r="U856" s="36" t="s">
        <v>445</v>
      </c>
    </row>
    <row r="857" spans="1:21" ht="15.75" thickBot="1" x14ac:dyDescent="0.3">
      <c r="A857" s="7" t="s">
        <v>44</v>
      </c>
      <c r="B857" s="9">
        <v>230</v>
      </c>
      <c r="C857" s="9">
        <v>84</v>
      </c>
      <c r="D857" s="9">
        <v>44</v>
      </c>
      <c r="E857" s="9">
        <v>14</v>
      </c>
      <c r="F857" s="9">
        <v>10</v>
      </c>
      <c r="G857" s="9">
        <v>4</v>
      </c>
      <c r="H857" s="9">
        <v>2</v>
      </c>
      <c r="I857" s="9">
        <v>2</v>
      </c>
      <c r="J857" s="9">
        <v>2</v>
      </c>
      <c r="K857" s="9">
        <v>2</v>
      </c>
      <c r="L857" s="9">
        <v>2</v>
      </c>
      <c r="M857" s="9">
        <v>2</v>
      </c>
      <c r="N857" s="9">
        <v>1</v>
      </c>
      <c r="O857" s="19">
        <v>1</v>
      </c>
      <c r="Q857" s="3">
        <f>ROUND(SUM(B857:O857) * 0.5,0)+1</f>
        <v>201</v>
      </c>
      <c r="R857" s="16"/>
      <c r="S857" s="3"/>
      <c r="T857" s="3"/>
      <c r="U857" s="3"/>
    </row>
    <row r="858" spans="1:21" ht="15.75" thickBot="1" x14ac:dyDescent="0.3"/>
    <row r="859" spans="1:21" x14ac:dyDescent="0.25">
      <c r="A859" s="4">
        <v>2013</v>
      </c>
      <c r="B859" s="18" t="s">
        <v>975</v>
      </c>
      <c r="C859" s="18" t="s">
        <v>1343</v>
      </c>
      <c r="D859" s="18" t="s">
        <v>1613</v>
      </c>
      <c r="E859" s="18" t="s">
        <v>1614</v>
      </c>
      <c r="F859" s="18" t="s">
        <v>1615</v>
      </c>
      <c r="G859" s="22" t="s">
        <v>1616</v>
      </c>
      <c r="I859" t="s">
        <v>196</v>
      </c>
      <c r="K859" t="s">
        <v>1621</v>
      </c>
      <c r="M859" t="s">
        <v>229</v>
      </c>
    </row>
    <row r="860" spans="1:21" ht="15.75" thickBot="1" x14ac:dyDescent="0.3">
      <c r="A860" s="7" t="s">
        <v>228</v>
      </c>
      <c r="B860" s="9">
        <v>59</v>
      </c>
      <c r="C860" s="9">
        <v>7</v>
      </c>
      <c r="D860" s="9">
        <v>3</v>
      </c>
      <c r="E860" s="9">
        <v>2</v>
      </c>
      <c r="F860" s="9">
        <v>1</v>
      </c>
      <c r="G860" s="19">
        <v>1</v>
      </c>
      <c r="I860" s="3">
        <f>ROUND(SUM(B860:G860) * 0.5,0)+1</f>
        <v>38</v>
      </c>
    </row>
    <row r="861" spans="1:21" ht="15.75" thickBot="1" x14ac:dyDescent="0.3"/>
    <row r="862" spans="1:21" x14ac:dyDescent="0.25">
      <c r="A862" s="4">
        <v>2018</v>
      </c>
      <c r="B862" s="18" t="s">
        <v>1617</v>
      </c>
      <c r="C862" s="18" t="s">
        <v>1618</v>
      </c>
      <c r="D862" s="18" t="s">
        <v>1619</v>
      </c>
      <c r="E862" s="18" t="s">
        <v>1620</v>
      </c>
      <c r="F862" s="22" t="s">
        <v>102</v>
      </c>
      <c r="H862" s="20" t="s">
        <v>446</v>
      </c>
      <c r="J862" s="35" t="s">
        <v>1622</v>
      </c>
      <c r="L862" t="s">
        <v>485</v>
      </c>
    </row>
    <row r="863" spans="1:21" ht="15.75" thickBot="1" x14ac:dyDescent="0.3">
      <c r="A863" s="7" t="s">
        <v>43</v>
      </c>
      <c r="B863" s="9">
        <v>179</v>
      </c>
      <c r="C863" s="9">
        <v>88</v>
      </c>
      <c r="D863" s="9">
        <v>1</v>
      </c>
      <c r="E863" s="9">
        <v>1</v>
      </c>
      <c r="F863" s="19">
        <v>1</v>
      </c>
      <c r="H863" s="3">
        <f>ROUND(SUM(B863:F863) * 2 / 3,0)+1</f>
        <v>181</v>
      </c>
    </row>
    <row r="864" spans="1:21" ht="15.75" thickBot="1" x14ac:dyDescent="0.3"/>
    <row r="865" spans="1:11" x14ac:dyDescent="0.25">
      <c r="A865" s="4">
        <v>2018</v>
      </c>
      <c r="B865" s="18" t="s">
        <v>1623</v>
      </c>
      <c r="C865" s="18" t="s">
        <v>1624</v>
      </c>
      <c r="D865" s="18" t="s">
        <v>1625</v>
      </c>
      <c r="E865" s="22" t="s">
        <v>1152</v>
      </c>
      <c r="G865" t="s">
        <v>196</v>
      </c>
      <c r="I865" s="35" t="s">
        <v>1626</v>
      </c>
      <c r="K865" t="s">
        <v>453</v>
      </c>
    </row>
    <row r="866" spans="1:11" ht="15.75" thickBot="1" x14ac:dyDescent="0.3">
      <c r="A866" s="7" t="s">
        <v>55</v>
      </c>
      <c r="B866" s="9">
        <v>42</v>
      </c>
      <c r="C866" s="9">
        <v>17</v>
      </c>
      <c r="D866" s="9">
        <v>9</v>
      </c>
      <c r="E866" s="19">
        <v>2</v>
      </c>
      <c r="G866" s="3">
        <f>ROUND(SUM(B866:E866) * 0.5,0)+1</f>
        <v>36</v>
      </c>
      <c r="I866" s="35"/>
    </row>
  </sheetData>
  <hyperlinks>
    <hyperlink ref="L43" r:id="rId1"/>
    <hyperlink ref="R235" r:id="rId2"/>
    <hyperlink ref="Q379" r:id="rId3"/>
    <hyperlink ref="R511" r:id="rId4"/>
    <hyperlink ref="H682" r:id="rId5" display="http://www.electionguide.org/elections/id/1560/    "/>
    <hyperlink ref="U790" r:id="rId6" display="http://psephos.adam-carr.net/countries/m/mauritania/mauritania2013.txt    "/>
    <hyperlink ref="H13" r:id="rId7"/>
    <hyperlink ref="R220" r:id="rId8"/>
    <hyperlink ref="U799" r:id="rId9"/>
    <hyperlink ref="K232" r:id="rId10"/>
    <hyperlink ref="L520" r:id="rId11"/>
    <hyperlink ref="G805" r:id="rId12"/>
    <hyperlink ref="M811" r:id="rId13"/>
    <hyperlink ref="AC817" r:id="rId14"/>
    <hyperlink ref="K820" r:id="rId15"/>
    <hyperlink ref="L823" r:id="rId16"/>
    <hyperlink ref="W826" r:id="rId17"/>
    <hyperlink ref="H829" r:id="rId18"/>
    <hyperlink ref="P832" r:id="rId19"/>
    <hyperlink ref="O835" r:id="rId20"/>
    <hyperlink ref="Z838" r:id="rId21" display="http://www.isie.tn/wp-content/uploads/2019/10/%D8%A7%D9%84%D9%86%D8%AA%D8%A7%D8%A6%D8%AC-%D8%A7%D9%84%D8%A3%D9%88%D9%84%D9%8A%D8%A9-%D9%84%D9%84%D8%A7%D9%86%D8%AA%D8%AE%D8%A7%D8%A8%D8%A7%D8%AA-%D8%A7%D9%84%D8%AA%D8%B4%D8%B1%D9%8A%D8%B9%D9%8A%D8%A9-2019-%D8%AD%D8%B3%D8%A8-%D8%A7%D9%84%D9%82%D8%A7%D8%A6%D9%85%D8%A7%D8%AA.pdf"/>
    <hyperlink ref="H841" r:id="rId22"/>
    <hyperlink ref="H844" r:id="rId23"/>
    <hyperlink ref="L847" r:id="rId24" location="/" display="https://www.mec.org.mw/elections/ - /"/>
    <hyperlink ref="K850" r:id="rId25"/>
    <hyperlink ref="S856" r:id="rId26"/>
    <hyperlink ref="J862" r:id="rId27"/>
    <hyperlink ref="I865" r:id="rId28" display="https://web.archive.org/web/20190208071455/http:/www.ceni.mr/resultats/legistlatives/"/>
  </hyperlinks>
  <pageMargins left="0.7" right="0.7" top="0.75" bottom="0.75" header="0.3" footer="0.3"/>
  <pageSetup paperSize="9" orientation="portrait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2020-07-02T20:56:55Z</dcterms:modified>
</cp:coreProperties>
</file>